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11805" windowHeight="7665" activeTab="1"/>
  </bookViews>
  <sheets>
    <sheet name="Tabela 1" sheetId="1" r:id="rId1"/>
    <sheet name="Tabela 2" sheetId="2" r:id="rId2"/>
    <sheet name="Tabela Indice K" sheetId="3" r:id="rId3"/>
    <sheet name="Tabela 3" sheetId="4" r:id="rId4"/>
  </sheets>
  <definedNames>
    <definedName name="_xlnm.Print_Area" localSheetId="0">'Tabela 1'!$A$1:$H$127</definedName>
  </definedNames>
  <calcPr fullCalcOnLoad="1"/>
</workbook>
</file>

<file path=xl/comments1.xml><?xml version="1.0" encoding="utf-8"?>
<comments xmlns="http://schemas.openxmlformats.org/spreadsheetml/2006/main">
  <authors>
    <author>Microsoft Office</author>
  </authors>
  <commentList>
    <comment ref="B64" authorId="0">
      <text>
        <r>
          <rPr>
            <b/>
            <sz val="8"/>
            <rFont val="Tahoma"/>
            <family val="0"/>
          </rPr>
          <t>COLOQUE AQUI O
VALOR ATUALIZADO
DO CUB - SC</t>
        </r>
      </text>
    </comment>
  </commentList>
</comments>
</file>

<file path=xl/comments4.xml><?xml version="1.0" encoding="utf-8"?>
<comments xmlns="http://schemas.openxmlformats.org/spreadsheetml/2006/main">
  <authors>
    <author>Microsoft Office</author>
  </authors>
  <commentList>
    <comment ref="B64" authorId="0">
      <text>
        <r>
          <rPr>
            <b/>
            <sz val="8"/>
            <rFont val="Tahoma"/>
            <family val="0"/>
          </rPr>
          <t>COLOQUE AQUI O VALOR ATUALIZADO DO CUB-SC</t>
        </r>
      </text>
    </comment>
  </commentList>
</comments>
</file>

<file path=xl/sharedStrings.xml><?xml version="1.0" encoding="utf-8"?>
<sst xmlns="http://schemas.openxmlformats.org/spreadsheetml/2006/main" count="451" uniqueCount="162">
  <si>
    <t>CARACTERÍSTICAS DO PROJETO</t>
  </si>
  <si>
    <t>ARQUIT.</t>
  </si>
  <si>
    <t>ESTRUT.</t>
  </si>
  <si>
    <t>HIDRO-SAN</t>
  </si>
  <si>
    <t>ELÉTRICO</t>
  </si>
  <si>
    <r>
      <t>PREV. INC</t>
    </r>
    <r>
      <rPr>
        <sz val="10"/>
        <rFont val="Arial"/>
        <family val="0"/>
      </rPr>
      <t>.</t>
    </r>
  </si>
  <si>
    <t xml:space="preserve"> -Edifício/Condomínio vertical</t>
  </si>
  <si>
    <t xml:space="preserve"> -Conjunto Habitacional</t>
  </si>
  <si>
    <t xml:space="preserve"> -Condomínio Horizontal</t>
  </si>
  <si>
    <t xml:space="preserve"> -Urbanização</t>
  </si>
  <si>
    <t>1, USO RESIDENCIAL</t>
  </si>
  <si>
    <t xml:space="preserve"> -Clube Social e Recreativo</t>
  </si>
  <si>
    <t xml:space="preserve"> -Estádio/Ginásio coberto</t>
  </si>
  <si>
    <t xml:space="preserve"> -Quadras/ Campos Esportivos</t>
  </si>
  <si>
    <t xml:space="preserve"> -Locais para Recreação infantil</t>
  </si>
  <si>
    <t xml:space="preserve"> -Piscinas</t>
  </si>
  <si>
    <t xml:space="preserve"> -Praças, parques, jardins</t>
  </si>
  <si>
    <t>3, USO DE SAÚDE</t>
  </si>
  <si>
    <t>2, USOS RECREATIVOS E ESPORTIVOS</t>
  </si>
  <si>
    <t xml:space="preserve"> -Clínicas, Farmácias, Laboratórios</t>
  </si>
  <si>
    <t xml:space="preserve"> -Ambulatórios, Hospitais de pequeno porte</t>
  </si>
  <si>
    <t xml:space="preserve"> -Hospitais de médio/grande porte</t>
  </si>
  <si>
    <t>4, USO EDUCACIONAL/CULTURAL/CULTO</t>
  </si>
  <si>
    <t xml:space="preserve"> -Creches/Pequenas Escolas</t>
  </si>
  <si>
    <t xml:space="preserve"> -Escolas 2º grau ou especiais</t>
  </si>
  <si>
    <t xml:space="preserve"> -Escolas Profissionais/ universidades</t>
  </si>
  <si>
    <t xml:space="preserve"> -Centros sociais/convensões</t>
  </si>
  <si>
    <t xml:space="preserve"> - Museus, Galerias, Auditórios</t>
  </si>
  <si>
    <t xml:space="preserve"> -Bibliotecas</t>
  </si>
  <si>
    <t xml:space="preserve"> -Teatro, Cinema</t>
  </si>
  <si>
    <t xml:space="preserve"> -Igrejas, Templos</t>
  </si>
  <si>
    <t>5,USO COMERCIAL E INDUSTRIAL</t>
  </si>
  <si>
    <t xml:space="preserve"> -Vicinal (açougue, armazém, vendas)</t>
  </si>
  <si>
    <t xml:space="preserve"> -Varejista (loja, boutique)</t>
  </si>
  <si>
    <t xml:space="preserve"> -Supermercado, magazine</t>
  </si>
  <si>
    <t xml:space="preserve"> -Atacadista (depósito, galpão, silo)</t>
  </si>
  <si>
    <t xml:space="preserve"> -Indústria de pequeno/médio porte</t>
  </si>
  <si>
    <t xml:space="preserve"> -Indústria de grande porte</t>
  </si>
  <si>
    <t xml:space="preserve"> </t>
  </si>
  <si>
    <t>6,USOS DE SERVIÇO</t>
  </si>
  <si>
    <t xml:space="preserve"> -Vicinal (oficina mecânica)</t>
  </si>
  <si>
    <t xml:space="preserve"> -Alimentação (bar, lanchonete, cantina)</t>
  </si>
  <si>
    <t xml:space="preserve"> -Restaurante (cozinha industrial)</t>
  </si>
  <si>
    <t xml:space="preserve"> -Financeiros (bancos e financeiras)</t>
  </si>
  <si>
    <t xml:space="preserve"> -Administrativos (públicos, privados)</t>
  </si>
  <si>
    <t>7,OUTROS</t>
  </si>
  <si>
    <t xml:space="preserve"> -Garagens Comerciais</t>
  </si>
  <si>
    <t xml:space="preserve"> -Terminais passageiros</t>
  </si>
  <si>
    <t xml:space="preserve"> -Posto abastecimento combústível</t>
  </si>
  <si>
    <t xml:space="preserve"> -Penitenciária (Quartel)</t>
  </si>
  <si>
    <t xml:space="preserve"> -Terminal turístico</t>
  </si>
  <si>
    <t>TELEFÔN.</t>
  </si>
  <si>
    <t>TOTAL</t>
  </si>
  <si>
    <t xml:space="preserve"> -Profissionais (escritório, consultoria)</t>
  </si>
  <si>
    <t>HONORÁRIOS PARA PROJETOS EM % CUB/m², PARA EDIFICAÇÕES EM GERAL EXCETO RESIDÊNCIAS</t>
  </si>
  <si>
    <t>HONORÁRIOS PARA PROJETOS EM R$/m², PARA EDIFICAÇÕES EM GERAL EXCETO RESIDÊNCIAS</t>
  </si>
  <si>
    <t>TABELA 1 (Em CUB/m2)</t>
  </si>
  <si>
    <t>TABELA 1 (em R$/m2)</t>
  </si>
  <si>
    <t xml:space="preserve"> -Hotel - categoria simples</t>
  </si>
  <si>
    <t xml:space="preserve"> -Hotel complexo</t>
  </si>
  <si>
    <t xml:space="preserve"> -Hotel - categoria simples </t>
  </si>
  <si>
    <t xml:space="preserve"> -Hotel complexo </t>
  </si>
  <si>
    <t>Distribuição por tipo de atividade</t>
  </si>
  <si>
    <t>OBRA</t>
  </si>
  <si>
    <t>Projetos</t>
  </si>
  <si>
    <t>Execução</t>
  </si>
  <si>
    <t>Arquit</t>
  </si>
  <si>
    <t>Elétrico Telef.</t>
  </si>
  <si>
    <t>Hidro-sanitário</t>
  </si>
  <si>
    <t>Água Quente</t>
  </si>
  <si>
    <t>Estru-tural</t>
  </si>
  <si>
    <t>Total</t>
  </si>
  <si>
    <t>Fiscaliz.</t>
  </si>
  <si>
    <t>Assist. e Orient.</t>
  </si>
  <si>
    <t>Direção/ Superv,</t>
  </si>
  <si>
    <t>AdministTécnica</t>
  </si>
  <si>
    <t>Residência Alvenaria com mais de 1 pavimento</t>
  </si>
  <si>
    <t>Residência Alvenaria Térrea</t>
  </si>
  <si>
    <t>Residência mista com mais de 01 pavimento</t>
  </si>
  <si>
    <t>Residência mista Térrea</t>
  </si>
  <si>
    <t>Residência madeira</t>
  </si>
  <si>
    <t>Demais edifícios ou prédios com área inferior a 120 m2</t>
  </si>
  <si>
    <t>TABELA 2 - HONORÁRIOS DE PROJETO E EXECUÇÃO DE RESIDÊNCIAS ( em R$ / m2)</t>
  </si>
  <si>
    <t>Administ Técnica</t>
  </si>
  <si>
    <t>TABELA 3 (em CUB/m2)</t>
  </si>
  <si>
    <t>HONORÁRIOS PARA EXECUÇÃO EM % CUB/m², PARA EDIFICAÇÕES EM GERAL EXCETO RESIDÊNCIAS</t>
  </si>
  <si>
    <t>CARACTERÍSTICAS DA OBRA</t>
  </si>
  <si>
    <t>FISCALIZAÇÃO</t>
  </si>
  <si>
    <t>ASSIST. E ORIENT</t>
  </si>
  <si>
    <t>DIREÇÃO/SUPERV.</t>
  </si>
  <si>
    <t>ADMINIST. TÉCNICA</t>
  </si>
  <si>
    <t>TABELA 3 (em R$ / m2)</t>
  </si>
  <si>
    <t>HONORÁRIOS PARA EXECUÇÃO EM R$/m², PARA EDIFICAÇÕES EM GERAL EXCETO RESIDÊNCIAS</t>
  </si>
  <si>
    <t>ARQUITETÔNICO</t>
  </si>
  <si>
    <t>HIDROSANITÁRIO</t>
  </si>
  <si>
    <t>ESTRUTURAL</t>
  </si>
  <si>
    <t>REPETIÇÃO DE PAVIMENTOS</t>
  </si>
  <si>
    <t xml:space="preserve">QTDE DE PAVIMENTO TIPO                          </t>
  </si>
  <si>
    <t>ÍNDICE</t>
  </si>
  <si>
    <t>02 pavimentos tipo</t>
  </si>
  <si>
    <t>04 pavimentos tipo</t>
  </si>
  <si>
    <t>06 pavimentos tipo</t>
  </si>
  <si>
    <t>08 pavimentos tipo</t>
  </si>
  <si>
    <t>PADRÃO DE ACABAMENTO</t>
  </si>
  <si>
    <t>REDE DE ÁGUA QUENTE</t>
  </si>
  <si>
    <t>ESTRUTURA</t>
  </si>
  <si>
    <t xml:space="preserve">PADRÃO                                      </t>
  </si>
  <si>
    <t>TIPO DE REDE</t>
  </si>
  <si>
    <t>CARACTERÍSTICAS P/ PAVIMENTO</t>
  </si>
  <si>
    <t>alto</t>
  </si>
  <si>
    <t>a) aquecimento central</t>
  </si>
  <si>
    <t>normal</t>
  </si>
  <si>
    <t xml:space="preserve">     ou solar  (geral)</t>
  </si>
  <si>
    <t>com lajes normais</t>
  </si>
  <si>
    <t>baixo</t>
  </si>
  <si>
    <t xml:space="preserve">b) aquecimento central  </t>
  </si>
  <si>
    <t>com lajes pré-fabricadas</t>
  </si>
  <si>
    <t xml:space="preserve">     independente por unidade</t>
  </si>
  <si>
    <t>PROGRAMA DE NECESSIDADES</t>
  </si>
  <si>
    <t xml:space="preserve">     autônoma</t>
  </si>
  <si>
    <t xml:space="preserve">PROGRAMA                                </t>
  </si>
  <si>
    <t>c) não há rede de água quente</t>
  </si>
  <si>
    <t>simples</t>
  </si>
  <si>
    <t>INSTALAÇÕES ESPECIAIS</t>
  </si>
  <si>
    <t>PRONTO PARA</t>
  </si>
  <si>
    <t>de transição de pilares</t>
  </si>
  <si>
    <t>DIFICULTAM O PROJETO</t>
  </si>
  <si>
    <t>1) Ar condicionado central</t>
  </si>
  <si>
    <t>NÍVEL DE DETALHAMENTO</t>
  </si>
  <si>
    <t xml:space="preserve">PADRÃO                                   </t>
  </si>
  <si>
    <t>VENTO</t>
  </si>
  <si>
    <t xml:space="preserve">CÁLCULO CONSIDERANDO O </t>
  </si>
  <si>
    <t>mediano</t>
  </si>
  <si>
    <t>ESFORÇO DO VENTO</t>
  </si>
  <si>
    <t>elevado</t>
  </si>
  <si>
    <t>SIMETRIA</t>
  </si>
  <si>
    <t>QTDE DE ÁREA DO PAVIMENTO</t>
  </si>
  <si>
    <t>sim</t>
  </si>
  <si>
    <t>não</t>
  </si>
  <si>
    <t>até 20% de área</t>
  </si>
  <si>
    <t>ARQUITETURA</t>
  </si>
  <si>
    <t xml:space="preserve">CARACTERÍSTICAS QUE </t>
  </si>
  <si>
    <t>2) Detalhes de concreto</t>
  </si>
  <si>
    <t>3) Esconsidade/ vigas curvas</t>
  </si>
  <si>
    <t>4) Sem dificuldade</t>
  </si>
  <si>
    <t>PADRÃO</t>
  </si>
  <si>
    <t>Alto</t>
  </si>
  <si>
    <t>Normal</t>
  </si>
  <si>
    <t>Baixo</t>
  </si>
  <si>
    <t>TABELA DOS ÍNDICES K DE AJUSTE DOS HONORÁRIOS DE PROJETO (exceto residências)</t>
  </si>
  <si>
    <t>ELÉTRICO / TELEF.</t>
  </si>
  <si>
    <t>PREVENTIVO</t>
  </si>
  <si>
    <t>acima de 10 pavimentos</t>
  </si>
  <si>
    <t>com lajes especiais (grelha, nervur)</t>
  </si>
  <si>
    <t>QUE É SIMÉTRICA</t>
  </si>
  <si>
    <t>de 21% a 50% de área</t>
  </si>
  <si>
    <t xml:space="preserve">acima de 50% </t>
  </si>
  <si>
    <t>2) Boiler/ aquecedor solar</t>
  </si>
  <si>
    <t>Valor atualizado do CUB-SP</t>
  </si>
  <si>
    <t>Valor atualizado CUB-SP</t>
  </si>
  <si>
    <t xml:space="preserve">Valor atualizado do CUB-SP </t>
  </si>
  <si>
    <t>TABELA 2 - HONORÁRIOS DE PROJETO E EXECUÇÃO DE RESIDÊNCIAS ( em % CUB-SP / m2)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</si>
</sst>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5"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9" fontId="0" fillId="0" borderId="19" xfId="0" applyNumberForma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0" fillId="0" borderId="18" xfId="0" applyFont="1" applyBorder="1" applyAlignment="1" applyProtection="1">
      <alignment vertical="justify"/>
      <protection/>
    </xf>
    <xf numFmtId="0" fontId="10" fillId="0" borderId="1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vertical="justify"/>
      <protection/>
    </xf>
    <xf numFmtId="10" fontId="0" fillId="0" borderId="19" xfId="0" applyNumberFormat="1" applyBorder="1" applyAlignment="1" applyProtection="1">
      <alignment horizontal="center"/>
      <protection/>
    </xf>
    <xf numFmtId="9" fontId="0" fillId="0" borderId="19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9" fontId="0" fillId="0" borderId="23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wrapText="1"/>
      <protection/>
    </xf>
    <xf numFmtId="4" fontId="0" fillId="0" borderId="14" xfId="0" applyNumberFormat="1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" fontId="0" fillId="0" borderId="30" xfId="0" applyNumberFormat="1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 horizontal="center" vertical="center"/>
      <protection/>
    </xf>
    <xf numFmtId="4" fontId="0" fillId="0" borderId="32" xfId="0" applyNumberFormat="1" applyBorder="1" applyAlignment="1" applyProtection="1">
      <alignment horizontal="center" vertical="center"/>
      <protection/>
    </xf>
    <xf numFmtId="4" fontId="0" fillId="0" borderId="33" xfId="0" applyNumberFormat="1" applyBorder="1" applyAlignment="1" applyProtection="1">
      <alignment horizontal="center" vertical="center"/>
      <protection/>
    </xf>
    <xf numFmtId="4" fontId="0" fillId="0" borderId="34" xfId="0" applyNumberFormat="1" applyBorder="1" applyAlignment="1" applyProtection="1">
      <alignment horizontal="center" vertical="center"/>
      <protection/>
    </xf>
    <xf numFmtId="4" fontId="0" fillId="0" borderId="35" xfId="0" applyNumberFormat="1" applyBorder="1" applyAlignment="1" applyProtection="1">
      <alignment horizontal="center" vertical="center"/>
      <protection/>
    </xf>
    <xf numFmtId="4" fontId="0" fillId="0" borderId="36" xfId="0" applyNumberFormat="1" applyBorder="1" applyAlignment="1" applyProtection="1">
      <alignment horizontal="center" vertical="center"/>
      <protection/>
    </xf>
    <xf numFmtId="4" fontId="0" fillId="0" borderId="37" xfId="0" applyNumberFormat="1" applyBorder="1" applyAlignment="1" applyProtection="1">
      <alignment horizontal="center" vertical="center"/>
      <protection/>
    </xf>
    <xf numFmtId="4" fontId="0" fillId="0" borderId="38" xfId="0" applyNumberFormat="1" applyBorder="1" applyAlignment="1" applyProtection="1">
      <alignment horizontal="center" vertical="center"/>
      <protection/>
    </xf>
    <xf numFmtId="4" fontId="9" fillId="0" borderId="39" xfId="0" applyNumberFormat="1" applyFont="1" applyBorder="1" applyAlignment="1" applyProtection="1">
      <alignment horizontal="center" vertical="center" wrapText="1"/>
      <protection/>
    </xf>
    <xf numFmtId="4" fontId="9" fillId="0" borderId="40" xfId="0" applyNumberFormat="1" applyFont="1" applyBorder="1" applyAlignment="1" applyProtection="1">
      <alignment horizontal="center" vertical="center" wrapText="1"/>
      <protection/>
    </xf>
    <xf numFmtId="4" fontId="9" fillId="0" borderId="41" xfId="0" applyNumberFormat="1" applyFont="1" applyBorder="1" applyAlignment="1" applyProtection="1">
      <alignment horizontal="center" vertical="center" wrapText="1"/>
      <protection/>
    </xf>
    <xf numFmtId="4" fontId="0" fillId="0" borderId="32" xfId="0" applyNumberFormat="1" applyFont="1" applyBorder="1" applyAlignment="1" applyProtection="1">
      <alignment horizontal="center" vertical="center"/>
      <protection/>
    </xf>
    <xf numFmtId="4" fontId="0" fillId="0" borderId="38" xfId="0" applyNumberFormat="1" applyFont="1" applyBorder="1" applyAlignment="1" applyProtection="1">
      <alignment horizontal="center" vertical="center"/>
      <protection/>
    </xf>
    <xf numFmtId="4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center"/>
      <protection/>
    </xf>
    <xf numFmtId="4" fontId="2" fillId="0" borderId="45" xfId="0" applyNumberFormat="1" applyFont="1" applyBorder="1" applyAlignment="1" applyProtection="1">
      <alignment horizontal="center"/>
      <protection/>
    </xf>
    <xf numFmtId="4" fontId="2" fillId="0" borderId="46" xfId="0" applyNumberFormat="1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4" fontId="7" fillId="0" borderId="12" xfId="0" applyNumberFormat="1" applyFont="1" applyBorder="1" applyAlignment="1" applyProtection="1">
      <alignment horizontal="center" vertical="center"/>
      <protection/>
    </xf>
    <xf numFmtId="4" fontId="7" fillId="0" borderId="13" xfId="0" applyNumberFormat="1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M62" sqref="M62"/>
    </sheetView>
  </sheetViews>
  <sheetFormatPr defaultColWidth="9.140625" defaultRowHeight="12.75"/>
  <cols>
    <col min="1" max="1" width="35.7109375" style="17" customWidth="1"/>
    <col min="2" max="7" width="10.7109375" style="17" customWidth="1"/>
    <col min="8" max="8" width="10.7109375" style="2" customWidth="1"/>
    <col min="9" max="16384" width="9.140625" style="2" customWidth="1"/>
  </cols>
  <sheetData>
    <row r="1" spans="1:8" ht="18">
      <c r="A1" s="82" t="s">
        <v>56</v>
      </c>
      <c r="B1" s="82"/>
      <c r="C1" s="82"/>
      <c r="D1" s="82"/>
      <c r="E1" s="82"/>
      <c r="F1" s="82"/>
      <c r="G1" s="82"/>
      <c r="H1" s="82"/>
    </row>
    <row r="2" spans="1:8" ht="12.75">
      <c r="A2" s="83" t="s">
        <v>54</v>
      </c>
      <c r="B2" s="84"/>
      <c r="C2" s="84"/>
      <c r="D2" s="84"/>
      <c r="E2" s="84"/>
      <c r="F2" s="84"/>
      <c r="G2" s="84"/>
      <c r="H2" s="85"/>
    </row>
    <row r="3" spans="1:7" ht="12.75" hidden="1">
      <c r="A3" s="6"/>
      <c r="B3" s="7"/>
      <c r="C3" s="7"/>
      <c r="D3" s="7"/>
      <c r="E3" s="7"/>
      <c r="F3" s="7"/>
      <c r="G3" s="8"/>
    </row>
    <row r="4" spans="1:8" ht="20.2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5</v>
      </c>
      <c r="F4" s="9" t="s">
        <v>4</v>
      </c>
      <c r="G4" s="9" t="s">
        <v>51</v>
      </c>
      <c r="H4" s="9" t="s">
        <v>52</v>
      </c>
    </row>
    <row r="5" spans="1:8" ht="12" customHeight="1">
      <c r="A5" s="3"/>
      <c r="B5" s="4"/>
      <c r="C5" s="4"/>
      <c r="D5" s="4"/>
      <c r="E5" s="4"/>
      <c r="F5" s="4"/>
      <c r="G5" s="4"/>
      <c r="H5" s="5"/>
    </row>
    <row r="6" spans="1:8" ht="12.75">
      <c r="A6" s="76" t="s">
        <v>10</v>
      </c>
      <c r="B6" s="77"/>
      <c r="C6" s="77"/>
      <c r="D6" s="77"/>
      <c r="E6" s="77"/>
      <c r="F6" s="77"/>
      <c r="G6" s="77"/>
      <c r="H6" s="78"/>
    </row>
    <row r="7" spans="1:8" ht="12.75">
      <c r="A7" s="10" t="s">
        <v>6</v>
      </c>
      <c r="B7" s="10">
        <v>0.89</v>
      </c>
      <c r="C7" s="10">
        <v>0.38</v>
      </c>
      <c r="D7" s="10">
        <v>0.23</v>
      </c>
      <c r="E7" s="10">
        <v>0.2</v>
      </c>
      <c r="F7" s="10">
        <v>0.23</v>
      </c>
      <c r="G7" s="10">
        <v>0.12</v>
      </c>
      <c r="H7" s="10">
        <f aca="true" t="shared" si="0" ref="H7:H12">SUM(B7:G7)</f>
        <v>2.05</v>
      </c>
    </row>
    <row r="8" spans="1:8" ht="12.75">
      <c r="A8" s="10" t="s">
        <v>60</v>
      </c>
      <c r="B8" s="10">
        <v>1.02</v>
      </c>
      <c r="C8" s="10">
        <v>0.44</v>
      </c>
      <c r="D8" s="10">
        <v>0.23</v>
      </c>
      <c r="E8" s="10">
        <v>0.22</v>
      </c>
      <c r="F8" s="10">
        <v>0.23</v>
      </c>
      <c r="G8" s="10">
        <v>0.12</v>
      </c>
      <c r="H8" s="10">
        <f t="shared" si="0"/>
        <v>2.2600000000000002</v>
      </c>
    </row>
    <row r="9" spans="1:8" ht="12.75">
      <c r="A9" s="10" t="s">
        <v>61</v>
      </c>
      <c r="B9" s="10">
        <v>1.06</v>
      </c>
      <c r="C9" s="10">
        <v>0.48</v>
      </c>
      <c r="D9" s="10">
        <v>0.24</v>
      </c>
      <c r="E9" s="10">
        <v>0.24</v>
      </c>
      <c r="F9" s="10">
        <v>0.26</v>
      </c>
      <c r="G9" s="10">
        <v>0.12</v>
      </c>
      <c r="H9" s="10">
        <f t="shared" si="0"/>
        <v>2.4000000000000004</v>
      </c>
    </row>
    <row r="10" spans="1:8" ht="12.75">
      <c r="A10" s="10" t="s">
        <v>7</v>
      </c>
      <c r="B10" s="10">
        <v>0.66</v>
      </c>
      <c r="C10" s="10">
        <v>0.37</v>
      </c>
      <c r="D10" s="10">
        <v>0.2</v>
      </c>
      <c r="E10" s="10">
        <v>0.19</v>
      </c>
      <c r="F10" s="10">
        <v>0.2</v>
      </c>
      <c r="G10" s="10">
        <v>0.12</v>
      </c>
      <c r="H10" s="10">
        <f t="shared" si="0"/>
        <v>1.7399999999999998</v>
      </c>
    </row>
    <row r="11" spans="1:8" ht="12.75">
      <c r="A11" s="10" t="s">
        <v>8</v>
      </c>
      <c r="B11" s="10">
        <v>0.89</v>
      </c>
      <c r="C11" s="10">
        <v>0.44</v>
      </c>
      <c r="D11" s="10">
        <v>0.24</v>
      </c>
      <c r="E11" s="10">
        <v>0.2</v>
      </c>
      <c r="F11" s="10">
        <v>0.24</v>
      </c>
      <c r="G11" s="10">
        <v>0.12</v>
      </c>
      <c r="H11" s="10">
        <f t="shared" si="0"/>
        <v>2.13</v>
      </c>
    </row>
    <row r="12" spans="1:8" ht="12.75">
      <c r="A12" s="10" t="s">
        <v>9</v>
      </c>
      <c r="B12" s="10">
        <v>0.19</v>
      </c>
      <c r="C12" s="10">
        <v>0</v>
      </c>
      <c r="D12" s="10">
        <v>0.08</v>
      </c>
      <c r="E12" s="10">
        <v>0</v>
      </c>
      <c r="F12" s="10">
        <v>0.09</v>
      </c>
      <c r="G12" s="10">
        <v>0.03</v>
      </c>
      <c r="H12" s="10">
        <f t="shared" si="0"/>
        <v>0.39</v>
      </c>
    </row>
    <row r="13" spans="1:8" ht="12.75">
      <c r="A13" s="11"/>
      <c r="B13" s="7"/>
      <c r="C13" s="7"/>
      <c r="D13" s="7"/>
      <c r="E13" s="7"/>
      <c r="F13" s="7"/>
      <c r="G13" s="7"/>
      <c r="H13" s="8"/>
    </row>
    <row r="14" spans="1:8" ht="12.75">
      <c r="A14" s="76" t="s">
        <v>18</v>
      </c>
      <c r="B14" s="77"/>
      <c r="C14" s="77"/>
      <c r="D14" s="77"/>
      <c r="E14" s="77"/>
      <c r="F14" s="77"/>
      <c r="G14" s="77"/>
      <c r="H14" s="78"/>
    </row>
    <row r="15" spans="1:8" ht="12.75">
      <c r="A15" s="10" t="s">
        <v>11</v>
      </c>
      <c r="B15" s="10">
        <v>1.02</v>
      </c>
      <c r="C15" s="10">
        <v>0.4</v>
      </c>
      <c r="D15" s="10">
        <v>0.21</v>
      </c>
      <c r="E15" s="10">
        <v>0.19</v>
      </c>
      <c r="F15" s="10">
        <v>0.23</v>
      </c>
      <c r="G15" s="10">
        <v>0.08</v>
      </c>
      <c r="H15" s="10">
        <f aca="true" t="shared" si="1" ref="H15:H20">SUM(B15:G15)</f>
        <v>2.13</v>
      </c>
    </row>
    <row r="16" spans="1:8" ht="12.75">
      <c r="A16" s="10" t="s">
        <v>12</v>
      </c>
      <c r="B16" s="10">
        <v>0.68</v>
      </c>
      <c r="C16" s="10">
        <v>0.34</v>
      </c>
      <c r="D16" s="10">
        <v>0.17</v>
      </c>
      <c r="E16" s="10">
        <v>0.13</v>
      </c>
      <c r="F16" s="10">
        <v>0.17</v>
      </c>
      <c r="G16" s="10">
        <v>0.07</v>
      </c>
      <c r="H16" s="10">
        <f t="shared" si="1"/>
        <v>1.5599999999999998</v>
      </c>
    </row>
    <row r="17" spans="1:8" ht="12.75">
      <c r="A17" s="10" t="s">
        <v>13</v>
      </c>
      <c r="B17" s="10">
        <v>0.26</v>
      </c>
      <c r="C17" s="10">
        <v>0</v>
      </c>
      <c r="D17" s="10">
        <v>0.1</v>
      </c>
      <c r="E17" s="10">
        <v>0.05</v>
      </c>
      <c r="F17" s="10">
        <v>0.05</v>
      </c>
      <c r="G17" s="10">
        <v>0</v>
      </c>
      <c r="H17" s="10">
        <f t="shared" si="1"/>
        <v>0.45999999999999996</v>
      </c>
    </row>
    <row r="18" spans="1:8" ht="12.75">
      <c r="A18" s="10" t="s">
        <v>14</v>
      </c>
      <c r="B18" s="10">
        <v>0.6</v>
      </c>
      <c r="C18" s="10">
        <v>0</v>
      </c>
      <c r="D18" s="10">
        <v>0.18</v>
      </c>
      <c r="E18" s="10">
        <v>0.14</v>
      </c>
      <c r="F18" s="10">
        <v>0.18</v>
      </c>
      <c r="G18" s="10">
        <v>0.05</v>
      </c>
      <c r="H18" s="10">
        <f t="shared" si="1"/>
        <v>1.1500000000000001</v>
      </c>
    </row>
    <row r="19" spans="1:8" ht="12.75">
      <c r="A19" s="10" t="s">
        <v>15</v>
      </c>
      <c r="B19" s="10">
        <v>0.54</v>
      </c>
      <c r="C19" s="10">
        <v>0.4</v>
      </c>
      <c r="D19" s="10">
        <v>0.26</v>
      </c>
      <c r="E19" s="10">
        <v>0</v>
      </c>
      <c r="F19" s="10">
        <v>0.13</v>
      </c>
      <c r="G19" s="10">
        <v>0</v>
      </c>
      <c r="H19" s="10">
        <f t="shared" si="1"/>
        <v>1.33</v>
      </c>
    </row>
    <row r="20" spans="1:8" ht="12.75">
      <c r="A20" s="10" t="s">
        <v>16</v>
      </c>
      <c r="B20" s="10">
        <v>0.26</v>
      </c>
      <c r="C20" s="10">
        <v>0</v>
      </c>
      <c r="D20" s="10">
        <v>0.1</v>
      </c>
      <c r="E20" s="10">
        <v>0</v>
      </c>
      <c r="F20" s="10">
        <v>0.11</v>
      </c>
      <c r="G20" s="10">
        <v>0.05</v>
      </c>
      <c r="H20" s="10">
        <f t="shared" si="1"/>
        <v>0.52</v>
      </c>
    </row>
    <row r="21" spans="1:8" ht="12.75">
      <c r="A21" s="11"/>
      <c r="B21" s="7"/>
      <c r="C21" s="7"/>
      <c r="D21" s="7"/>
      <c r="E21" s="7"/>
      <c r="F21" s="7"/>
      <c r="G21" s="7"/>
      <c r="H21" s="8"/>
    </row>
    <row r="22" spans="1:8" ht="12.75">
      <c r="A22" s="76" t="s">
        <v>17</v>
      </c>
      <c r="B22" s="77"/>
      <c r="C22" s="77"/>
      <c r="D22" s="77"/>
      <c r="E22" s="77"/>
      <c r="F22" s="77"/>
      <c r="G22" s="77"/>
      <c r="H22" s="78"/>
    </row>
    <row r="23" spans="1:8" ht="12.75">
      <c r="A23" s="12" t="s">
        <v>19</v>
      </c>
      <c r="B23" s="12">
        <v>1.03</v>
      </c>
      <c r="C23" s="12">
        <v>0.44</v>
      </c>
      <c r="D23" s="12">
        <v>0.24</v>
      </c>
      <c r="E23" s="12">
        <v>0.21</v>
      </c>
      <c r="F23" s="12">
        <v>0.35</v>
      </c>
      <c r="G23" s="12">
        <v>0.09</v>
      </c>
      <c r="H23" s="10">
        <f>SUM(B23:G23)</f>
        <v>2.36</v>
      </c>
    </row>
    <row r="24" spans="1:8" ht="12.75">
      <c r="A24" s="10" t="s">
        <v>20</v>
      </c>
      <c r="B24" s="10">
        <v>1.11</v>
      </c>
      <c r="C24" s="10">
        <v>0.48</v>
      </c>
      <c r="D24" s="10">
        <v>0.25</v>
      </c>
      <c r="E24" s="10">
        <v>0.22</v>
      </c>
      <c r="F24" s="10">
        <v>0.35</v>
      </c>
      <c r="G24" s="10">
        <v>0.09</v>
      </c>
      <c r="H24" s="10">
        <f>SUM(B24:G24)</f>
        <v>2.5</v>
      </c>
    </row>
    <row r="25" spans="1:8" ht="12.75">
      <c r="A25" s="10" t="s">
        <v>21</v>
      </c>
      <c r="B25" s="10">
        <v>1.32</v>
      </c>
      <c r="C25" s="10">
        <v>0.52</v>
      </c>
      <c r="D25" s="10">
        <v>0.29</v>
      </c>
      <c r="E25" s="10">
        <v>0.24</v>
      </c>
      <c r="F25" s="10">
        <v>0.35</v>
      </c>
      <c r="G25" s="10">
        <v>0.09</v>
      </c>
      <c r="H25" s="10">
        <f>SUM(B25:G25)</f>
        <v>2.81</v>
      </c>
    </row>
    <row r="26" spans="1:8" ht="12.75">
      <c r="A26" s="11"/>
      <c r="B26" s="7"/>
      <c r="C26" s="7"/>
      <c r="D26" s="7"/>
      <c r="E26" s="7"/>
      <c r="F26" s="7"/>
      <c r="G26" s="7"/>
      <c r="H26" s="8"/>
    </row>
    <row r="27" spans="1:8" ht="12.75">
      <c r="A27" s="76" t="s">
        <v>22</v>
      </c>
      <c r="B27" s="77"/>
      <c r="C27" s="77"/>
      <c r="D27" s="77"/>
      <c r="E27" s="77"/>
      <c r="F27" s="77"/>
      <c r="G27" s="77"/>
      <c r="H27" s="78"/>
    </row>
    <row r="28" spans="1:8" ht="12.75">
      <c r="A28" s="12" t="s">
        <v>23</v>
      </c>
      <c r="B28" s="12">
        <v>0.7</v>
      </c>
      <c r="C28" s="12">
        <v>0.32</v>
      </c>
      <c r="D28" s="12">
        <v>0.18</v>
      </c>
      <c r="E28" s="12">
        <v>0.16</v>
      </c>
      <c r="F28" s="12">
        <v>0.17</v>
      </c>
      <c r="G28" s="12">
        <v>0.07</v>
      </c>
      <c r="H28" s="10">
        <f>SUM(B28:G28)</f>
        <v>1.5999999999999999</v>
      </c>
    </row>
    <row r="29" spans="1:8" ht="12.75">
      <c r="A29" s="10" t="s">
        <v>24</v>
      </c>
      <c r="B29" s="10">
        <v>0.77</v>
      </c>
      <c r="C29" s="10">
        <v>0.33</v>
      </c>
      <c r="D29" s="10">
        <v>0.2</v>
      </c>
      <c r="E29" s="10">
        <v>0.17</v>
      </c>
      <c r="F29" s="10">
        <v>0.2</v>
      </c>
      <c r="G29" s="10">
        <v>0.08</v>
      </c>
      <c r="H29" s="10">
        <f aca="true" t="shared" si="2" ref="H29:H35">SUM(B29:G29)</f>
        <v>1.75</v>
      </c>
    </row>
    <row r="30" spans="1:8" ht="12.75">
      <c r="A30" s="10" t="s">
        <v>25</v>
      </c>
      <c r="B30" s="10">
        <v>0.82</v>
      </c>
      <c r="C30" s="10">
        <v>0.35</v>
      </c>
      <c r="D30" s="10">
        <v>0.21</v>
      </c>
      <c r="E30" s="10">
        <v>0.18</v>
      </c>
      <c r="F30" s="10">
        <v>0.22</v>
      </c>
      <c r="G30" s="10">
        <v>0.08</v>
      </c>
      <c r="H30" s="10">
        <f t="shared" si="2"/>
        <v>1.8599999999999999</v>
      </c>
    </row>
    <row r="31" spans="1:8" ht="12.75">
      <c r="A31" s="10" t="s">
        <v>26</v>
      </c>
      <c r="B31" s="10">
        <v>0.87</v>
      </c>
      <c r="C31" s="10">
        <v>0.38</v>
      </c>
      <c r="D31" s="10">
        <v>0.21</v>
      </c>
      <c r="E31" s="10">
        <v>0.19</v>
      </c>
      <c r="F31" s="10">
        <v>0.22</v>
      </c>
      <c r="G31" s="10">
        <v>0.09</v>
      </c>
      <c r="H31" s="10">
        <f t="shared" si="2"/>
        <v>1.96</v>
      </c>
    </row>
    <row r="32" spans="1:8" ht="12.75">
      <c r="A32" s="10" t="s">
        <v>27</v>
      </c>
      <c r="B32" s="10">
        <v>0.95</v>
      </c>
      <c r="C32" s="10">
        <v>0.41</v>
      </c>
      <c r="D32" s="10">
        <v>0.22</v>
      </c>
      <c r="E32" s="10">
        <v>0.2</v>
      </c>
      <c r="F32" s="10">
        <v>0.23</v>
      </c>
      <c r="G32" s="10">
        <v>0.09</v>
      </c>
      <c r="H32" s="10">
        <f t="shared" si="2"/>
        <v>2.0999999999999996</v>
      </c>
    </row>
    <row r="33" spans="1:8" ht="12.75">
      <c r="A33" s="10" t="s">
        <v>28</v>
      </c>
      <c r="B33" s="10">
        <v>0.87</v>
      </c>
      <c r="C33" s="10">
        <v>0.44</v>
      </c>
      <c r="D33" s="10">
        <v>0.22</v>
      </c>
      <c r="E33" s="10">
        <v>0.2</v>
      </c>
      <c r="F33" s="10">
        <v>0.23</v>
      </c>
      <c r="G33" s="10">
        <v>0.09</v>
      </c>
      <c r="H33" s="10">
        <f t="shared" si="2"/>
        <v>2.05</v>
      </c>
    </row>
    <row r="34" spans="1:8" ht="12.75">
      <c r="A34" s="10" t="s">
        <v>29</v>
      </c>
      <c r="B34" s="10">
        <v>0.95</v>
      </c>
      <c r="C34" s="10">
        <v>0.44</v>
      </c>
      <c r="D34" s="10">
        <v>0.22</v>
      </c>
      <c r="E34" s="10">
        <v>0.2</v>
      </c>
      <c r="F34" s="10">
        <v>0.22</v>
      </c>
      <c r="G34" s="10">
        <v>0.09</v>
      </c>
      <c r="H34" s="10">
        <f t="shared" si="2"/>
        <v>2.1199999999999997</v>
      </c>
    </row>
    <row r="35" spans="1:8" ht="12.75">
      <c r="A35" s="13" t="s">
        <v>30</v>
      </c>
      <c r="B35" s="13">
        <v>0.7</v>
      </c>
      <c r="C35" s="13">
        <v>0.35</v>
      </c>
      <c r="D35" s="13">
        <v>0.18</v>
      </c>
      <c r="E35" s="13">
        <v>0.16</v>
      </c>
      <c r="F35" s="13">
        <v>0.19</v>
      </c>
      <c r="G35" s="13">
        <v>0.07</v>
      </c>
      <c r="H35" s="13">
        <f t="shared" si="2"/>
        <v>1.6499999999999997</v>
      </c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79" t="s">
        <v>54</v>
      </c>
      <c r="B37" s="80"/>
      <c r="C37" s="80"/>
      <c r="D37" s="80"/>
      <c r="E37" s="80"/>
      <c r="F37" s="80"/>
      <c r="G37" s="80"/>
      <c r="H37" s="81"/>
    </row>
    <row r="38" spans="1:8" ht="12.75">
      <c r="A38" s="6"/>
      <c r="B38" s="7"/>
      <c r="C38" s="7"/>
      <c r="D38" s="7"/>
      <c r="E38" s="7"/>
      <c r="F38" s="7"/>
      <c r="G38" s="7"/>
      <c r="H38" s="15"/>
    </row>
    <row r="39" spans="1:8" ht="12.75">
      <c r="A39" s="16" t="s">
        <v>0</v>
      </c>
      <c r="B39" s="16" t="s">
        <v>1</v>
      </c>
      <c r="C39" s="16" t="s">
        <v>2</v>
      </c>
      <c r="D39" s="16" t="s">
        <v>3</v>
      </c>
      <c r="E39" s="16" t="s">
        <v>5</v>
      </c>
      <c r="F39" s="16" t="s">
        <v>4</v>
      </c>
      <c r="G39" s="16" t="s">
        <v>51</v>
      </c>
      <c r="H39" s="16" t="s">
        <v>52</v>
      </c>
    </row>
    <row r="40" spans="1:8" ht="12.75">
      <c r="A40" s="3"/>
      <c r="B40" s="4"/>
      <c r="C40" s="4"/>
      <c r="D40" s="4"/>
      <c r="E40" s="4"/>
      <c r="F40" s="4"/>
      <c r="G40" s="4"/>
      <c r="H40" s="5"/>
    </row>
    <row r="41" spans="1:8" ht="12.75">
      <c r="A41" s="76" t="s">
        <v>31</v>
      </c>
      <c r="B41" s="77"/>
      <c r="C41" s="77"/>
      <c r="D41" s="77"/>
      <c r="E41" s="77"/>
      <c r="F41" s="77"/>
      <c r="G41" s="77"/>
      <c r="H41" s="78"/>
    </row>
    <row r="42" spans="1:8" ht="12.75">
      <c r="A42" s="10" t="s">
        <v>32</v>
      </c>
      <c r="B42" s="10">
        <v>0.72</v>
      </c>
      <c r="C42" s="10">
        <v>0.32</v>
      </c>
      <c r="D42" s="10">
        <v>0.2</v>
      </c>
      <c r="E42" s="10">
        <v>0.18</v>
      </c>
      <c r="F42" s="10">
        <v>0.2</v>
      </c>
      <c r="G42" s="10">
        <v>0.08</v>
      </c>
      <c r="H42" s="10">
        <f aca="true" t="shared" si="3" ref="H42:H47">SUM(B42:G42)</f>
        <v>1.7</v>
      </c>
    </row>
    <row r="43" spans="1:8" ht="12.75">
      <c r="A43" s="10" t="s">
        <v>33</v>
      </c>
      <c r="B43" s="10">
        <v>0.72</v>
      </c>
      <c r="C43" s="10">
        <v>0.36</v>
      </c>
      <c r="D43" s="10">
        <v>0.2</v>
      </c>
      <c r="E43" s="10">
        <v>0.2</v>
      </c>
      <c r="F43" s="10">
        <v>0.22</v>
      </c>
      <c r="G43" s="10">
        <v>0.09</v>
      </c>
      <c r="H43" s="10">
        <f t="shared" si="3"/>
        <v>1.79</v>
      </c>
    </row>
    <row r="44" spans="1:8" ht="12.75">
      <c r="A44" s="10" t="s">
        <v>34</v>
      </c>
      <c r="B44" s="10">
        <v>0.89</v>
      </c>
      <c r="C44" s="10">
        <v>0.37</v>
      </c>
      <c r="D44" s="10">
        <v>0.21</v>
      </c>
      <c r="E44" s="10">
        <v>0.19</v>
      </c>
      <c r="F44" s="10">
        <v>0.23</v>
      </c>
      <c r="G44" s="10">
        <v>0.09</v>
      </c>
      <c r="H44" s="10">
        <f t="shared" si="3"/>
        <v>1.98</v>
      </c>
    </row>
    <row r="45" spans="1:8" ht="12.75">
      <c r="A45" s="10" t="s">
        <v>35</v>
      </c>
      <c r="B45" s="10">
        <v>0.32</v>
      </c>
      <c r="C45" s="10">
        <v>0.2</v>
      </c>
      <c r="D45" s="10">
        <v>0.1</v>
      </c>
      <c r="E45" s="10">
        <v>0.1</v>
      </c>
      <c r="F45" s="10">
        <v>0.1</v>
      </c>
      <c r="G45" s="10">
        <v>0.03</v>
      </c>
      <c r="H45" s="10">
        <f t="shared" si="3"/>
        <v>0.85</v>
      </c>
    </row>
    <row r="46" spans="1:8" ht="12.75">
      <c r="A46" s="10" t="s">
        <v>36</v>
      </c>
      <c r="B46" s="10">
        <v>0.72</v>
      </c>
      <c r="C46" s="10">
        <v>0.32</v>
      </c>
      <c r="D46" s="10">
        <v>0.2</v>
      </c>
      <c r="E46" s="10">
        <v>0.2</v>
      </c>
      <c r="F46" s="10">
        <v>0.35</v>
      </c>
      <c r="G46" s="10">
        <v>0.08</v>
      </c>
      <c r="H46" s="10">
        <f t="shared" si="3"/>
        <v>1.87</v>
      </c>
    </row>
    <row r="47" spans="1:8" ht="12.75">
      <c r="A47" s="10" t="s">
        <v>37</v>
      </c>
      <c r="B47" s="10">
        <v>0.94</v>
      </c>
      <c r="C47" s="10">
        <v>0.37</v>
      </c>
      <c r="D47" s="10">
        <v>0.22</v>
      </c>
      <c r="E47" s="10">
        <v>0.21</v>
      </c>
      <c r="F47" s="10">
        <v>0.35</v>
      </c>
      <c r="G47" s="10">
        <v>0.09</v>
      </c>
      <c r="H47" s="10">
        <f t="shared" si="3"/>
        <v>2.1799999999999997</v>
      </c>
    </row>
    <row r="48" spans="1:8" ht="12.75">
      <c r="A48" s="11" t="s">
        <v>38</v>
      </c>
      <c r="B48" s="7"/>
      <c r="C48" s="7"/>
      <c r="D48" s="7"/>
      <c r="E48" s="7"/>
      <c r="F48" s="7"/>
      <c r="G48" s="7"/>
      <c r="H48" s="8"/>
    </row>
    <row r="49" spans="1:8" ht="12.75">
      <c r="A49" s="76" t="s">
        <v>39</v>
      </c>
      <c r="B49" s="77"/>
      <c r="C49" s="77"/>
      <c r="D49" s="77"/>
      <c r="E49" s="77"/>
      <c r="F49" s="77"/>
      <c r="G49" s="77"/>
      <c r="H49" s="78"/>
    </row>
    <row r="50" spans="1:8" ht="12.75">
      <c r="A50" s="10" t="s">
        <v>40</v>
      </c>
      <c r="B50" s="10">
        <v>0.61</v>
      </c>
      <c r="C50" s="10">
        <v>0.34</v>
      </c>
      <c r="D50" s="10">
        <v>0.21</v>
      </c>
      <c r="E50" s="10">
        <v>0.18</v>
      </c>
      <c r="F50" s="10">
        <v>0.22</v>
      </c>
      <c r="G50" s="10">
        <v>0.08</v>
      </c>
      <c r="H50" s="10">
        <f aca="true" t="shared" si="4" ref="H50:H55">SUM(B50:G50)</f>
        <v>1.64</v>
      </c>
    </row>
    <row r="51" spans="1:8" ht="12.75">
      <c r="A51" s="10" t="s">
        <v>41</v>
      </c>
      <c r="B51" s="10">
        <v>0.82</v>
      </c>
      <c r="C51" s="10">
        <v>0.34</v>
      </c>
      <c r="D51" s="10">
        <v>0.22</v>
      </c>
      <c r="E51" s="10">
        <v>0.19</v>
      </c>
      <c r="F51" s="10">
        <v>0.23</v>
      </c>
      <c r="G51" s="10">
        <v>0.08</v>
      </c>
      <c r="H51" s="10">
        <f t="shared" si="4"/>
        <v>1.88</v>
      </c>
    </row>
    <row r="52" spans="1:8" ht="12.75">
      <c r="A52" s="10" t="s">
        <v>42</v>
      </c>
      <c r="B52" s="10">
        <v>0.88</v>
      </c>
      <c r="C52" s="10">
        <v>0.35</v>
      </c>
      <c r="D52" s="10">
        <v>0.22</v>
      </c>
      <c r="E52" s="10">
        <v>0.19</v>
      </c>
      <c r="F52" s="10">
        <v>0.23</v>
      </c>
      <c r="G52" s="10">
        <v>0.08</v>
      </c>
      <c r="H52" s="10">
        <f t="shared" si="4"/>
        <v>1.95</v>
      </c>
    </row>
    <row r="53" spans="1:8" ht="12.75">
      <c r="A53" s="10" t="s">
        <v>53</v>
      </c>
      <c r="B53" s="10">
        <v>0.82</v>
      </c>
      <c r="C53" s="10">
        <v>0.35</v>
      </c>
      <c r="D53" s="10">
        <v>0.2</v>
      </c>
      <c r="E53" s="10">
        <v>0.18</v>
      </c>
      <c r="F53" s="10">
        <v>0.22</v>
      </c>
      <c r="G53" s="10">
        <v>0.08</v>
      </c>
      <c r="H53" s="10">
        <f t="shared" si="4"/>
        <v>1.8499999999999999</v>
      </c>
    </row>
    <row r="54" spans="1:8" ht="12.75">
      <c r="A54" s="10" t="s">
        <v>43</v>
      </c>
      <c r="B54" s="10">
        <v>1.02</v>
      </c>
      <c r="C54" s="10">
        <v>0.37</v>
      </c>
      <c r="D54" s="10">
        <v>0.21</v>
      </c>
      <c r="E54" s="10">
        <v>0.2</v>
      </c>
      <c r="F54" s="10">
        <v>0.24</v>
      </c>
      <c r="G54" s="10">
        <v>0.09</v>
      </c>
      <c r="H54" s="10">
        <f t="shared" si="4"/>
        <v>2.13</v>
      </c>
    </row>
    <row r="55" spans="1:8" ht="12.75">
      <c r="A55" s="10" t="s">
        <v>44</v>
      </c>
      <c r="B55" s="10">
        <v>0.68</v>
      </c>
      <c r="C55" s="10">
        <v>0.34</v>
      </c>
      <c r="D55" s="10">
        <v>0.19</v>
      </c>
      <c r="E55" s="10">
        <v>0.19</v>
      </c>
      <c r="F55" s="10">
        <v>0.2</v>
      </c>
      <c r="G55" s="10">
        <v>0.09</v>
      </c>
      <c r="H55" s="10">
        <f t="shared" si="4"/>
        <v>1.69</v>
      </c>
    </row>
    <row r="56" spans="1:8" ht="12.75">
      <c r="A56" s="11"/>
      <c r="B56" s="7"/>
      <c r="C56" s="7"/>
      <c r="D56" s="7"/>
      <c r="E56" s="7"/>
      <c r="F56" s="7"/>
      <c r="G56" s="7"/>
      <c r="H56" s="8"/>
    </row>
    <row r="57" spans="1:8" ht="12.75">
      <c r="A57" s="76" t="s">
        <v>45</v>
      </c>
      <c r="B57" s="77"/>
      <c r="C57" s="77"/>
      <c r="D57" s="77"/>
      <c r="E57" s="77"/>
      <c r="F57" s="77"/>
      <c r="G57" s="77"/>
      <c r="H57" s="78"/>
    </row>
    <row r="58" spans="1:8" ht="12.75">
      <c r="A58" s="10" t="s">
        <v>46</v>
      </c>
      <c r="B58" s="10">
        <v>0.48</v>
      </c>
      <c r="C58" s="10">
        <v>0.27</v>
      </c>
      <c r="D58" s="10">
        <v>0.15</v>
      </c>
      <c r="E58" s="10">
        <v>0.15</v>
      </c>
      <c r="F58" s="10">
        <v>0.16</v>
      </c>
      <c r="G58" s="10">
        <v>0.04</v>
      </c>
      <c r="H58" s="10">
        <f>SUM(B58:G58)</f>
        <v>1.25</v>
      </c>
    </row>
    <row r="59" spans="1:8" ht="12.75">
      <c r="A59" s="10" t="s">
        <v>47</v>
      </c>
      <c r="B59" s="10">
        <v>0.83</v>
      </c>
      <c r="C59" s="10">
        <v>0.3</v>
      </c>
      <c r="D59" s="10">
        <v>0.18</v>
      </c>
      <c r="E59" s="10">
        <v>0.15</v>
      </c>
      <c r="F59" s="10">
        <v>0.18</v>
      </c>
      <c r="G59" s="10">
        <v>0.07</v>
      </c>
      <c r="H59" s="10">
        <f>SUM(B59:G59)</f>
        <v>1.7099999999999997</v>
      </c>
    </row>
    <row r="60" spans="1:8" ht="12.75">
      <c r="A60" s="10" t="s">
        <v>48</v>
      </c>
      <c r="B60" s="10">
        <v>0.77</v>
      </c>
      <c r="C60" s="10">
        <v>0.3</v>
      </c>
      <c r="D60" s="10">
        <v>0.19</v>
      </c>
      <c r="E60" s="10">
        <v>0.17</v>
      </c>
      <c r="F60" s="10">
        <v>0.19</v>
      </c>
      <c r="G60" s="10">
        <v>0.07</v>
      </c>
      <c r="H60" s="10">
        <f>SUM(B60:G60)</f>
        <v>1.69</v>
      </c>
    </row>
    <row r="61" spans="1:8" ht="12.75">
      <c r="A61" s="10" t="s">
        <v>49</v>
      </c>
      <c r="B61" s="10">
        <v>0.65</v>
      </c>
      <c r="C61" s="10">
        <v>0.28</v>
      </c>
      <c r="D61" s="10">
        <v>0.17</v>
      </c>
      <c r="E61" s="10">
        <v>0.15</v>
      </c>
      <c r="F61" s="10">
        <v>0.18</v>
      </c>
      <c r="G61" s="10">
        <v>0.07</v>
      </c>
      <c r="H61" s="10">
        <f>SUM(B61:G61)</f>
        <v>1.5</v>
      </c>
    </row>
    <row r="62" spans="1:8" ht="12.75">
      <c r="A62" s="13" t="s">
        <v>50</v>
      </c>
      <c r="B62" s="13">
        <v>0.77</v>
      </c>
      <c r="C62" s="13">
        <v>0.27</v>
      </c>
      <c r="D62" s="13">
        <v>0.17</v>
      </c>
      <c r="E62" s="13">
        <v>0.15</v>
      </c>
      <c r="F62" s="13">
        <v>0.18</v>
      </c>
      <c r="G62" s="13">
        <v>0.07</v>
      </c>
      <c r="H62" s="13">
        <f>SUM(B62:G62)</f>
        <v>1.6099999999999999</v>
      </c>
    </row>
    <row r="63" ht="13.5" thickBot="1"/>
    <row r="64" spans="1:2" ht="13.5" thickBot="1">
      <c r="A64" s="18" t="s">
        <v>158</v>
      </c>
      <c r="B64" s="1">
        <v>727.42</v>
      </c>
    </row>
    <row r="65" spans="1:8" ht="18">
      <c r="A65" s="82" t="s">
        <v>57</v>
      </c>
      <c r="B65" s="82"/>
      <c r="C65" s="82"/>
      <c r="D65" s="82"/>
      <c r="E65" s="82"/>
      <c r="F65" s="82"/>
      <c r="G65" s="82"/>
      <c r="H65" s="82"/>
    </row>
    <row r="66" spans="1:8" ht="12.75">
      <c r="A66" s="79" t="s">
        <v>55</v>
      </c>
      <c r="B66" s="80"/>
      <c r="C66" s="80"/>
      <c r="D66" s="80"/>
      <c r="E66" s="80"/>
      <c r="F66" s="80"/>
      <c r="G66" s="80"/>
      <c r="H66" s="81"/>
    </row>
    <row r="67" spans="1:8" ht="12.75">
      <c r="A67" s="6"/>
      <c r="B67" s="7"/>
      <c r="C67" s="7"/>
      <c r="D67" s="7"/>
      <c r="E67" s="7"/>
      <c r="F67" s="7"/>
      <c r="G67" s="7"/>
      <c r="H67" s="8"/>
    </row>
    <row r="68" spans="1:8" ht="12.75">
      <c r="A68" s="16" t="s">
        <v>0</v>
      </c>
      <c r="B68" s="16" t="s">
        <v>1</v>
      </c>
      <c r="C68" s="16" t="s">
        <v>2</v>
      </c>
      <c r="D68" s="16" t="s">
        <v>3</v>
      </c>
      <c r="E68" s="16" t="s">
        <v>5</v>
      </c>
      <c r="F68" s="16" t="s">
        <v>4</v>
      </c>
      <c r="G68" s="16" t="s">
        <v>51</v>
      </c>
      <c r="H68" s="16" t="s">
        <v>52</v>
      </c>
    </row>
    <row r="69" spans="1:8" ht="12.75">
      <c r="A69" s="3"/>
      <c r="B69" s="4"/>
      <c r="C69" s="4"/>
      <c r="D69" s="4"/>
      <c r="E69" s="4"/>
      <c r="F69" s="4"/>
      <c r="G69" s="4"/>
      <c r="H69" s="5"/>
    </row>
    <row r="70" spans="1:8" ht="12.75">
      <c r="A70" s="76" t="s">
        <v>10</v>
      </c>
      <c r="B70" s="77"/>
      <c r="C70" s="77"/>
      <c r="D70" s="77"/>
      <c r="E70" s="77"/>
      <c r="F70" s="77"/>
      <c r="G70" s="77"/>
      <c r="H70" s="78"/>
    </row>
    <row r="71" spans="1:8" ht="12.75">
      <c r="A71" s="10" t="s">
        <v>6</v>
      </c>
      <c r="B71" s="10">
        <f aca="true" t="shared" si="5" ref="B71:G71">B7*$B$64/100</f>
        <v>6.474037999999999</v>
      </c>
      <c r="C71" s="10">
        <f t="shared" si="5"/>
        <v>2.764196</v>
      </c>
      <c r="D71" s="10">
        <f t="shared" si="5"/>
        <v>1.673066</v>
      </c>
      <c r="E71" s="10">
        <f t="shared" si="5"/>
        <v>1.4548400000000001</v>
      </c>
      <c r="F71" s="10">
        <f t="shared" si="5"/>
        <v>1.673066</v>
      </c>
      <c r="G71" s="10">
        <f t="shared" si="5"/>
        <v>0.8729039999999999</v>
      </c>
      <c r="H71" s="10">
        <f aca="true" t="shared" si="6" ref="H71:H76">SUM(B71:G71)</f>
        <v>14.91211</v>
      </c>
    </row>
    <row r="72" spans="1:8" ht="12.75">
      <c r="A72" s="10" t="s">
        <v>58</v>
      </c>
      <c r="B72" s="10">
        <f aca="true" t="shared" si="7" ref="B72:G76">B8*$B$64/100</f>
        <v>7.419684</v>
      </c>
      <c r="C72" s="10">
        <f t="shared" si="7"/>
        <v>3.2006479999999997</v>
      </c>
      <c r="D72" s="10">
        <f t="shared" si="7"/>
        <v>1.673066</v>
      </c>
      <c r="E72" s="10">
        <f t="shared" si="7"/>
        <v>1.6003239999999999</v>
      </c>
      <c r="F72" s="10">
        <f t="shared" si="7"/>
        <v>1.673066</v>
      </c>
      <c r="G72" s="10">
        <f t="shared" si="7"/>
        <v>0.8729039999999999</v>
      </c>
      <c r="H72" s="10">
        <f t="shared" si="6"/>
        <v>16.439692</v>
      </c>
    </row>
    <row r="73" spans="1:8" ht="12.75">
      <c r="A73" s="10" t="s">
        <v>59</v>
      </c>
      <c r="B73" s="10">
        <f t="shared" si="7"/>
        <v>7.710652</v>
      </c>
      <c r="C73" s="10">
        <f t="shared" si="7"/>
        <v>3.4916159999999996</v>
      </c>
      <c r="D73" s="10">
        <f t="shared" si="7"/>
        <v>1.7458079999999998</v>
      </c>
      <c r="E73" s="10">
        <f t="shared" si="7"/>
        <v>1.7458079999999998</v>
      </c>
      <c r="F73" s="10">
        <f t="shared" si="7"/>
        <v>1.891292</v>
      </c>
      <c r="G73" s="10">
        <f t="shared" si="7"/>
        <v>0.8729039999999999</v>
      </c>
      <c r="H73" s="10">
        <f t="shared" si="6"/>
        <v>17.45808</v>
      </c>
    </row>
    <row r="74" spans="1:8" ht="12.75">
      <c r="A74" s="10" t="s">
        <v>7</v>
      </c>
      <c r="B74" s="10">
        <f t="shared" si="7"/>
        <v>4.800972</v>
      </c>
      <c r="C74" s="10">
        <f t="shared" si="7"/>
        <v>2.691454</v>
      </c>
      <c r="D74" s="10">
        <f t="shared" si="7"/>
        <v>1.4548400000000001</v>
      </c>
      <c r="E74" s="10">
        <f t="shared" si="7"/>
        <v>1.382098</v>
      </c>
      <c r="F74" s="10">
        <f t="shared" si="7"/>
        <v>1.4548400000000001</v>
      </c>
      <c r="G74" s="10">
        <f t="shared" si="7"/>
        <v>0.8729039999999999</v>
      </c>
      <c r="H74" s="10">
        <f t="shared" si="6"/>
        <v>12.657108000000003</v>
      </c>
    </row>
    <row r="75" spans="1:8" ht="12.75">
      <c r="A75" s="10" t="s">
        <v>8</v>
      </c>
      <c r="B75" s="10">
        <f t="shared" si="7"/>
        <v>6.474037999999999</v>
      </c>
      <c r="C75" s="10">
        <f t="shared" si="7"/>
        <v>3.2006479999999997</v>
      </c>
      <c r="D75" s="10">
        <f t="shared" si="7"/>
        <v>1.7458079999999998</v>
      </c>
      <c r="E75" s="10">
        <f t="shared" si="7"/>
        <v>1.4548400000000001</v>
      </c>
      <c r="F75" s="10">
        <f t="shared" si="7"/>
        <v>1.7458079999999998</v>
      </c>
      <c r="G75" s="10">
        <f t="shared" si="7"/>
        <v>0.8729039999999999</v>
      </c>
      <c r="H75" s="10">
        <f t="shared" si="6"/>
        <v>15.494046</v>
      </c>
    </row>
    <row r="76" spans="1:8" ht="12.75">
      <c r="A76" s="10" t="s">
        <v>9</v>
      </c>
      <c r="B76" s="10">
        <f t="shared" si="7"/>
        <v>1.382098</v>
      </c>
      <c r="C76" s="10">
        <f t="shared" si="7"/>
        <v>0</v>
      </c>
      <c r="D76" s="10">
        <f t="shared" si="7"/>
        <v>0.581936</v>
      </c>
      <c r="E76" s="10">
        <f t="shared" si="7"/>
        <v>0</v>
      </c>
      <c r="F76" s="10">
        <f t="shared" si="7"/>
        <v>0.654678</v>
      </c>
      <c r="G76" s="10">
        <f t="shared" si="7"/>
        <v>0.21822599999999998</v>
      </c>
      <c r="H76" s="10">
        <f t="shared" si="6"/>
        <v>2.836938</v>
      </c>
    </row>
    <row r="77" spans="1:8" ht="12.75">
      <c r="A77" s="11"/>
      <c r="B77" s="7"/>
      <c r="C77" s="7"/>
      <c r="D77" s="7"/>
      <c r="E77" s="7"/>
      <c r="F77" s="7"/>
      <c r="G77" s="7"/>
      <c r="H77" s="8"/>
    </row>
    <row r="78" spans="1:8" ht="12.75">
      <c r="A78" s="76" t="s">
        <v>18</v>
      </c>
      <c r="B78" s="77"/>
      <c r="C78" s="77"/>
      <c r="D78" s="77"/>
      <c r="E78" s="77"/>
      <c r="F78" s="77"/>
      <c r="G78" s="77"/>
      <c r="H78" s="78"/>
    </row>
    <row r="79" spans="1:8" ht="12.75">
      <c r="A79" s="10" t="s">
        <v>11</v>
      </c>
      <c r="B79" s="10">
        <f aca="true" t="shared" si="8" ref="B79:G79">B15*$B$64/100</f>
        <v>7.419684</v>
      </c>
      <c r="C79" s="10">
        <f t="shared" si="8"/>
        <v>2.9096800000000003</v>
      </c>
      <c r="D79" s="10">
        <f t="shared" si="8"/>
        <v>1.5275819999999998</v>
      </c>
      <c r="E79" s="10">
        <f t="shared" si="8"/>
        <v>1.382098</v>
      </c>
      <c r="F79" s="10">
        <f t="shared" si="8"/>
        <v>1.673066</v>
      </c>
      <c r="G79" s="10">
        <f t="shared" si="8"/>
        <v>0.581936</v>
      </c>
      <c r="H79" s="10">
        <f aca="true" t="shared" si="9" ref="H79:H84">SUM(B79:G79)</f>
        <v>15.494046</v>
      </c>
    </row>
    <row r="80" spans="1:8" ht="12.75">
      <c r="A80" s="10" t="s">
        <v>12</v>
      </c>
      <c r="B80" s="10">
        <f aca="true" t="shared" si="10" ref="B80:G84">B16*$B$64/100</f>
        <v>4.946456</v>
      </c>
      <c r="C80" s="10">
        <f t="shared" si="10"/>
        <v>2.473228</v>
      </c>
      <c r="D80" s="10">
        <f t="shared" si="10"/>
        <v>1.236614</v>
      </c>
      <c r="E80" s="10">
        <f t="shared" si="10"/>
        <v>0.945646</v>
      </c>
      <c r="F80" s="10">
        <f t="shared" si="10"/>
        <v>1.236614</v>
      </c>
      <c r="G80" s="10">
        <f t="shared" si="10"/>
        <v>0.509194</v>
      </c>
      <c r="H80" s="10">
        <f t="shared" si="9"/>
        <v>11.347752</v>
      </c>
    </row>
    <row r="81" spans="1:8" ht="12.75">
      <c r="A81" s="10" t="s">
        <v>13</v>
      </c>
      <c r="B81" s="10">
        <f t="shared" si="10"/>
        <v>1.891292</v>
      </c>
      <c r="C81" s="10">
        <f t="shared" si="10"/>
        <v>0</v>
      </c>
      <c r="D81" s="10">
        <f t="shared" si="10"/>
        <v>0.7274200000000001</v>
      </c>
      <c r="E81" s="10">
        <f t="shared" si="10"/>
        <v>0.36371000000000003</v>
      </c>
      <c r="F81" s="10">
        <f t="shared" si="10"/>
        <v>0.36371000000000003</v>
      </c>
      <c r="G81" s="10">
        <f t="shared" si="10"/>
        <v>0</v>
      </c>
      <c r="H81" s="10">
        <f t="shared" si="9"/>
        <v>3.3461320000000003</v>
      </c>
    </row>
    <row r="82" spans="1:8" ht="12.75">
      <c r="A82" s="10" t="s">
        <v>14</v>
      </c>
      <c r="B82" s="10">
        <f t="shared" si="10"/>
        <v>4.36452</v>
      </c>
      <c r="C82" s="10">
        <f t="shared" si="10"/>
        <v>0</v>
      </c>
      <c r="D82" s="10">
        <f t="shared" si="10"/>
        <v>1.309356</v>
      </c>
      <c r="E82" s="10">
        <f t="shared" si="10"/>
        <v>1.018388</v>
      </c>
      <c r="F82" s="10">
        <f t="shared" si="10"/>
        <v>1.309356</v>
      </c>
      <c r="G82" s="10">
        <f t="shared" si="10"/>
        <v>0.36371000000000003</v>
      </c>
      <c r="H82" s="10">
        <f t="shared" si="9"/>
        <v>8.365329999999998</v>
      </c>
    </row>
    <row r="83" spans="1:8" ht="12.75">
      <c r="A83" s="10" t="s">
        <v>15</v>
      </c>
      <c r="B83" s="10">
        <f t="shared" si="10"/>
        <v>3.928068</v>
      </c>
      <c r="C83" s="10">
        <f t="shared" si="10"/>
        <v>2.9096800000000003</v>
      </c>
      <c r="D83" s="10">
        <f t="shared" si="10"/>
        <v>1.891292</v>
      </c>
      <c r="E83" s="10">
        <f t="shared" si="10"/>
        <v>0</v>
      </c>
      <c r="F83" s="10">
        <f t="shared" si="10"/>
        <v>0.945646</v>
      </c>
      <c r="G83" s="10">
        <f t="shared" si="10"/>
        <v>0</v>
      </c>
      <c r="H83" s="10">
        <f t="shared" si="9"/>
        <v>9.674686000000001</v>
      </c>
    </row>
    <row r="84" spans="1:8" ht="12.75">
      <c r="A84" s="10" t="s">
        <v>16</v>
      </c>
      <c r="B84" s="10">
        <f t="shared" si="10"/>
        <v>1.891292</v>
      </c>
      <c r="C84" s="10">
        <f t="shared" si="10"/>
        <v>0</v>
      </c>
      <c r="D84" s="10">
        <f t="shared" si="10"/>
        <v>0.7274200000000001</v>
      </c>
      <c r="E84" s="10">
        <f t="shared" si="10"/>
        <v>0</v>
      </c>
      <c r="F84" s="10">
        <f t="shared" si="10"/>
        <v>0.8001619999999999</v>
      </c>
      <c r="G84" s="10">
        <f t="shared" si="10"/>
        <v>0.36371000000000003</v>
      </c>
      <c r="H84" s="10">
        <f t="shared" si="9"/>
        <v>3.782584</v>
      </c>
    </row>
    <row r="85" spans="1:8" ht="12.75">
      <c r="A85" s="11"/>
      <c r="B85" s="7"/>
      <c r="C85" s="7"/>
      <c r="D85" s="7"/>
      <c r="E85" s="7"/>
      <c r="F85" s="7"/>
      <c r="G85" s="7"/>
      <c r="H85" s="8"/>
    </row>
    <row r="86" spans="1:8" ht="12.75">
      <c r="A86" s="76" t="s">
        <v>17</v>
      </c>
      <c r="B86" s="77"/>
      <c r="C86" s="77"/>
      <c r="D86" s="77"/>
      <c r="E86" s="77"/>
      <c r="F86" s="77"/>
      <c r="G86" s="77"/>
      <c r="H86" s="78"/>
    </row>
    <row r="87" spans="1:8" ht="12.75">
      <c r="A87" s="12" t="s">
        <v>19</v>
      </c>
      <c r="B87" s="10">
        <f aca="true" t="shared" si="11" ref="B87:G87">B23*$B$64/100</f>
        <v>7.492425999999999</v>
      </c>
      <c r="C87" s="10">
        <f t="shared" si="11"/>
        <v>3.2006479999999997</v>
      </c>
      <c r="D87" s="10">
        <f t="shared" si="11"/>
        <v>1.7458079999999998</v>
      </c>
      <c r="E87" s="10">
        <f t="shared" si="11"/>
        <v>1.5275819999999998</v>
      </c>
      <c r="F87" s="10">
        <f t="shared" si="11"/>
        <v>2.5459699999999996</v>
      </c>
      <c r="G87" s="10">
        <f t="shared" si="11"/>
        <v>0.654678</v>
      </c>
      <c r="H87" s="10">
        <f>SUM(B87:G87)</f>
        <v>17.167112</v>
      </c>
    </row>
    <row r="88" spans="1:8" ht="12.75">
      <c r="A88" s="10" t="s">
        <v>20</v>
      </c>
      <c r="B88" s="10">
        <f aca="true" t="shared" si="12" ref="B88:G89">B24*$B$64/100</f>
        <v>8.074362</v>
      </c>
      <c r="C88" s="10">
        <f t="shared" si="12"/>
        <v>3.4916159999999996</v>
      </c>
      <c r="D88" s="10">
        <f t="shared" si="12"/>
        <v>1.8185499999999999</v>
      </c>
      <c r="E88" s="10">
        <f t="shared" si="12"/>
        <v>1.6003239999999999</v>
      </c>
      <c r="F88" s="10">
        <f t="shared" si="12"/>
        <v>2.5459699999999996</v>
      </c>
      <c r="G88" s="10">
        <f t="shared" si="12"/>
        <v>0.654678</v>
      </c>
      <c r="H88" s="10">
        <f>SUM(B88:G88)</f>
        <v>18.1855</v>
      </c>
    </row>
    <row r="89" spans="1:8" ht="12.75">
      <c r="A89" s="10" t="s">
        <v>21</v>
      </c>
      <c r="B89" s="10">
        <f t="shared" si="12"/>
        <v>9.601944</v>
      </c>
      <c r="C89" s="10">
        <f t="shared" si="12"/>
        <v>3.782584</v>
      </c>
      <c r="D89" s="10">
        <f t="shared" si="12"/>
        <v>2.1095179999999996</v>
      </c>
      <c r="E89" s="10">
        <f t="shared" si="12"/>
        <v>1.7458079999999998</v>
      </c>
      <c r="F89" s="10">
        <f t="shared" si="12"/>
        <v>2.5459699999999996</v>
      </c>
      <c r="G89" s="10">
        <f t="shared" si="12"/>
        <v>0.654678</v>
      </c>
      <c r="H89" s="10">
        <f>SUM(B89:G89)</f>
        <v>20.440502</v>
      </c>
    </row>
    <row r="90" spans="1:8" ht="12.75">
      <c r="A90" s="11"/>
      <c r="B90" s="7"/>
      <c r="C90" s="7"/>
      <c r="D90" s="7"/>
      <c r="E90" s="7"/>
      <c r="F90" s="7"/>
      <c r="G90" s="7"/>
      <c r="H90" s="8"/>
    </row>
    <row r="91" spans="1:8" ht="12.75">
      <c r="A91" s="76" t="s">
        <v>22</v>
      </c>
      <c r="B91" s="77"/>
      <c r="C91" s="77"/>
      <c r="D91" s="77"/>
      <c r="E91" s="77"/>
      <c r="F91" s="77"/>
      <c r="G91" s="77"/>
      <c r="H91" s="78"/>
    </row>
    <row r="92" spans="1:8" ht="12.75">
      <c r="A92" s="12" t="s">
        <v>23</v>
      </c>
      <c r="B92" s="10">
        <f aca="true" t="shared" si="13" ref="B92:G92">B28*$B$64/100</f>
        <v>5.091939999999999</v>
      </c>
      <c r="C92" s="10">
        <f t="shared" si="13"/>
        <v>2.327744</v>
      </c>
      <c r="D92" s="10">
        <f t="shared" si="13"/>
        <v>1.309356</v>
      </c>
      <c r="E92" s="10">
        <f t="shared" si="13"/>
        <v>1.163872</v>
      </c>
      <c r="F92" s="10">
        <f t="shared" si="13"/>
        <v>1.236614</v>
      </c>
      <c r="G92" s="10">
        <f t="shared" si="13"/>
        <v>0.509194</v>
      </c>
      <c r="H92" s="10">
        <f>SUM(B92:G92)</f>
        <v>11.63872</v>
      </c>
    </row>
    <row r="93" spans="1:8" ht="12.75">
      <c r="A93" s="10" t="s">
        <v>24</v>
      </c>
      <c r="B93" s="10">
        <f aca="true" t="shared" si="14" ref="B93:G99">B29*$B$64/100</f>
        <v>5.601133999999999</v>
      </c>
      <c r="C93" s="10">
        <f t="shared" si="14"/>
        <v>2.400486</v>
      </c>
      <c r="D93" s="10">
        <f t="shared" si="14"/>
        <v>1.4548400000000001</v>
      </c>
      <c r="E93" s="10">
        <f t="shared" si="14"/>
        <v>1.236614</v>
      </c>
      <c r="F93" s="10">
        <f t="shared" si="14"/>
        <v>1.4548400000000001</v>
      </c>
      <c r="G93" s="10">
        <f t="shared" si="14"/>
        <v>0.581936</v>
      </c>
      <c r="H93" s="10">
        <f aca="true" t="shared" si="15" ref="H93:H99">SUM(B93:G93)</f>
        <v>12.72985</v>
      </c>
    </row>
    <row r="94" spans="1:8" ht="12.75">
      <c r="A94" s="10" t="s">
        <v>25</v>
      </c>
      <c r="B94" s="10">
        <f t="shared" si="14"/>
        <v>5.964843999999999</v>
      </c>
      <c r="C94" s="10">
        <f t="shared" si="14"/>
        <v>2.5459699999999996</v>
      </c>
      <c r="D94" s="10">
        <f t="shared" si="14"/>
        <v>1.5275819999999998</v>
      </c>
      <c r="E94" s="10">
        <f t="shared" si="14"/>
        <v>1.309356</v>
      </c>
      <c r="F94" s="10">
        <f t="shared" si="14"/>
        <v>1.6003239999999999</v>
      </c>
      <c r="G94" s="10">
        <f t="shared" si="14"/>
        <v>0.581936</v>
      </c>
      <c r="H94" s="10">
        <f t="shared" si="15"/>
        <v>13.530012</v>
      </c>
    </row>
    <row r="95" spans="1:8" ht="12.75">
      <c r="A95" s="10" t="s">
        <v>26</v>
      </c>
      <c r="B95" s="10">
        <f t="shared" si="14"/>
        <v>6.328554</v>
      </c>
      <c r="C95" s="10">
        <f t="shared" si="14"/>
        <v>2.764196</v>
      </c>
      <c r="D95" s="10">
        <f t="shared" si="14"/>
        <v>1.5275819999999998</v>
      </c>
      <c r="E95" s="10">
        <f t="shared" si="14"/>
        <v>1.382098</v>
      </c>
      <c r="F95" s="10">
        <f t="shared" si="14"/>
        <v>1.6003239999999999</v>
      </c>
      <c r="G95" s="10">
        <f t="shared" si="14"/>
        <v>0.654678</v>
      </c>
      <c r="H95" s="10">
        <f t="shared" si="15"/>
        <v>14.257431999999998</v>
      </c>
    </row>
    <row r="96" spans="1:8" ht="12.75">
      <c r="A96" s="10" t="s">
        <v>27</v>
      </c>
      <c r="B96" s="10">
        <f t="shared" si="14"/>
        <v>6.910489999999999</v>
      </c>
      <c r="C96" s="10">
        <f t="shared" si="14"/>
        <v>2.9824219999999997</v>
      </c>
      <c r="D96" s="10">
        <f t="shared" si="14"/>
        <v>1.6003239999999999</v>
      </c>
      <c r="E96" s="10">
        <f t="shared" si="14"/>
        <v>1.4548400000000001</v>
      </c>
      <c r="F96" s="10">
        <f t="shared" si="14"/>
        <v>1.673066</v>
      </c>
      <c r="G96" s="10">
        <f t="shared" si="14"/>
        <v>0.654678</v>
      </c>
      <c r="H96" s="10">
        <f t="shared" si="15"/>
        <v>15.275820000000001</v>
      </c>
    </row>
    <row r="97" spans="1:8" ht="12.75">
      <c r="A97" s="10" t="s">
        <v>28</v>
      </c>
      <c r="B97" s="10">
        <f t="shared" si="14"/>
        <v>6.328554</v>
      </c>
      <c r="C97" s="10">
        <f t="shared" si="14"/>
        <v>3.2006479999999997</v>
      </c>
      <c r="D97" s="10">
        <f t="shared" si="14"/>
        <v>1.6003239999999999</v>
      </c>
      <c r="E97" s="10">
        <f t="shared" si="14"/>
        <v>1.4548400000000001</v>
      </c>
      <c r="F97" s="10">
        <f t="shared" si="14"/>
        <v>1.673066</v>
      </c>
      <c r="G97" s="10">
        <f t="shared" si="14"/>
        <v>0.654678</v>
      </c>
      <c r="H97" s="10">
        <f t="shared" si="15"/>
        <v>14.912110000000002</v>
      </c>
    </row>
    <row r="98" spans="1:8" ht="12.75">
      <c r="A98" s="10" t="s">
        <v>29</v>
      </c>
      <c r="B98" s="10">
        <f t="shared" si="14"/>
        <v>6.910489999999999</v>
      </c>
      <c r="C98" s="10">
        <f t="shared" si="14"/>
        <v>3.2006479999999997</v>
      </c>
      <c r="D98" s="10">
        <f t="shared" si="14"/>
        <v>1.6003239999999999</v>
      </c>
      <c r="E98" s="10">
        <f t="shared" si="14"/>
        <v>1.4548400000000001</v>
      </c>
      <c r="F98" s="10">
        <f t="shared" si="14"/>
        <v>1.6003239999999999</v>
      </c>
      <c r="G98" s="10">
        <f t="shared" si="14"/>
        <v>0.654678</v>
      </c>
      <c r="H98" s="10">
        <f t="shared" si="15"/>
        <v>15.421304000000001</v>
      </c>
    </row>
    <row r="99" spans="1:8" ht="12.75">
      <c r="A99" s="13" t="s">
        <v>30</v>
      </c>
      <c r="B99" s="13">
        <f t="shared" si="14"/>
        <v>5.091939999999999</v>
      </c>
      <c r="C99" s="13">
        <f t="shared" si="14"/>
        <v>2.5459699999999996</v>
      </c>
      <c r="D99" s="13">
        <f t="shared" si="14"/>
        <v>1.309356</v>
      </c>
      <c r="E99" s="13">
        <f t="shared" si="14"/>
        <v>1.163872</v>
      </c>
      <c r="F99" s="13">
        <f t="shared" si="14"/>
        <v>1.382098</v>
      </c>
      <c r="G99" s="13">
        <f t="shared" si="14"/>
        <v>0.509194</v>
      </c>
      <c r="H99" s="13">
        <f t="shared" si="15"/>
        <v>12.00243</v>
      </c>
    </row>
    <row r="100" spans="1:8" ht="12.75">
      <c r="A100" s="14"/>
      <c r="B100" s="14"/>
      <c r="C100" s="14"/>
      <c r="D100" s="14"/>
      <c r="E100" s="14"/>
      <c r="F100" s="14"/>
      <c r="G100" s="14"/>
      <c r="H100" s="14"/>
    </row>
    <row r="101" spans="1:8" ht="12.75">
      <c r="A101" s="79" t="s">
        <v>55</v>
      </c>
      <c r="B101" s="80"/>
      <c r="C101" s="80"/>
      <c r="D101" s="80"/>
      <c r="E101" s="80"/>
      <c r="F101" s="80"/>
      <c r="G101" s="80"/>
      <c r="H101" s="81"/>
    </row>
    <row r="102" spans="1:8" ht="12.75">
      <c r="A102" s="6"/>
      <c r="B102" s="7"/>
      <c r="C102" s="7"/>
      <c r="D102" s="7"/>
      <c r="E102" s="7"/>
      <c r="F102" s="7"/>
      <c r="G102" s="7"/>
      <c r="H102" s="8"/>
    </row>
    <row r="103" spans="1:8" ht="12.75">
      <c r="A103" s="16" t="s">
        <v>0</v>
      </c>
      <c r="B103" s="16" t="s">
        <v>1</v>
      </c>
      <c r="C103" s="16" t="s">
        <v>2</v>
      </c>
      <c r="D103" s="16" t="s">
        <v>3</v>
      </c>
      <c r="E103" s="16" t="s">
        <v>5</v>
      </c>
      <c r="F103" s="16" t="s">
        <v>4</v>
      </c>
      <c r="G103" s="16" t="s">
        <v>51</v>
      </c>
      <c r="H103" s="16" t="s">
        <v>52</v>
      </c>
    </row>
    <row r="104" spans="1:8" ht="12.75">
      <c r="A104" s="11"/>
      <c r="B104" s="7"/>
      <c r="C104" s="7"/>
      <c r="D104" s="7"/>
      <c r="E104" s="7"/>
      <c r="F104" s="7"/>
      <c r="G104" s="7"/>
      <c r="H104" s="8"/>
    </row>
    <row r="105" spans="1:8" ht="12.75">
      <c r="A105" s="76" t="s">
        <v>31</v>
      </c>
      <c r="B105" s="77"/>
      <c r="C105" s="77"/>
      <c r="D105" s="77"/>
      <c r="E105" s="77"/>
      <c r="F105" s="77"/>
      <c r="G105" s="77"/>
      <c r="H105" s="78"/>
    </row>
    <row r="106" spans="1:8" ht="12.75">
      <c r="A106" s="10" t="s">
        <v>32</v>
      </c>
      <c r="B106" s="10">
        <f aca="true" t="shared" si="16" ref="B106:G106">B42*$B$64/100</f>
        <v>5.237424</v>
      </c>
      <c r="C106" s="10">
        <f t="shared" si="16"/>
        <v>2.327744</v>
      </c>
      <c r="D106" s="10">
        <f t="shared" si="16"/>
        <v>1.4548400000000001</v>
      </c>
      <c r="E106" s="10">
        <f t="shared" si="16"/>
        <v>1.309356</v>
      </c>
      <c r="F106" s="10">
        <f t="shared" si="16"/>
        <v>1.4548400000000001</v>
      </c>
      <c r="G106" s="10">
        <f t="shared" si="16"/>
        <v>0.581936</v>
      </c>
      <c r="H106" s="10">
        <f aca="true" t="shared" si="17" ref="H106:H111">SUM(B106:G106)</f>
        <v>12.366140000000001</v>
      </c>
    </row>
    <row r="107" spans="1:8" ht="12.75">
      <c r="A107" s="10" t="s">
        <v>33</v>
      </c>
      <c r="B107" s="10">
        <f aca="true" t="shared" si="18" ref="B107:G111">B43*$B$64/100</f>
        <v>5.237424</v>
      </c>
      <c r="C107" s="10">
        <f t="shared" si="18"/>
        <v>2.618712</v>
      </c>
      <c r="D107" s="10">
        <f t="shared" si="18"/>
        <v>1.4548400000000001</v>
      </c>
      <c r="E107" s="10">
        <f t="shared" si="18"/>
        <v>1.4548400000000001</v>
      </c>
      <c r="F107" s="10">
        <f t="shared" si="18"/>
        <v>1.6003239999999999</v>
      </c>
      <c r="G107" s="10">
        <f t="shared" si="18"/>
        <v>0.654678</v>
      </c>
      <c r="H107" s="10">
        <f t="shared" si="17"/>
        <v>13.020818000000002</v>
      </c>
    </row>
    <row r="108" spans="1:8" ht="12.75">
      <c r="A108" s="10" t="s">
        <v>34</v>
      </c>
      <c r="B108" s="10">
        <f t="shared" si="18"/>
        <v>6.474037999999999</v>
      </c>
      <c r="C108" s="10">
        <f t="shared" si="18"/>
        <v>2.691454</v>
      </c>
      <c r="D108" s="10">
        <f t="shared" si="18"/>
        <v>1.5275819999999998</v>
      </c>
      <c r="E108" s="10">
        <f t="shared" si="18"/>
        <v>1.382098</v>
      </c>
      <c r="F108" s="10">
        <f t="shared" si="18"/>
        <v>1.673066</v>
      </c>
      <c r="G108" s="10">
        <f t="shared" si="18"/>
        <v>0.654678</v>
      </c>
      <c r="H108" s="10">
        <f t="shared" si="17"/>
        <v>14.402916</v>
      </c>
    </row>
    <row r="109" spans="1:8" ht="12.75">
      <c r="A109" s="10" t="s">
        <v>35</v>
      </c>
      <c r="B109" s="10">
        <f t="shared" si="18"/>
        <v>2.327744</v>
      </c>
      <c r="C109" s="10">
        <f t="shared" si="18"/>
        <v>1.4548400000000001</v>
      </c>
      <c r="D109" s="10">
        <f t="shared" si="18"/>
        <v>0.7274200000000001</v>
      </c>
      <c r="E109" s="10">
        <f t="shared" si="18"/>
        <v>0.7274200000000001</v>
      </c>
      <c r="F109" s="10">
        <f t="shared" si="18"/>
        <v>0.7274200000000001</v>
      </c>
      <c r="G109" s="10">
        <f t="shared" si="18"/>
        <v>0.21822599999999998</v>
      </c>
      <c r="H109" s="10">
        <f t="shared" si="17"/>
        <v>6.183070000000001</v>
      </c>
    </row>
    <row r="110" spans="1:8" ht="12.75">
      <c r="A110" s="10" t="s">
        <v>36</v>
      </c>
      <c r="B110" s="10">
        <f t="shared" si="18"/>
        <v>5.237424</v>
      </c>
      <c r="C110" s="10">
        <f t="shared" si="18"/>
        <v>2.327744</v>
      </c>
      <c r="D110" s="10">
        <f t="shared" si="18"/>
        <v>1.4548400000000001</v>
      </c>
      <c r="E110" s="10">
        <f t="shared" si="18"/>
        <v>1.4548400000000001</v>
      </c>
      <c r="F110" s="10">
        <f t="shared" si="18"/>
        <v>2.5459699999999996</v>
      </c>
      <c r="G110" s="10">
        <f t="shared" si="18"/>
        <v>0.581936</v>
      </c>
      <c r="H110" s="10">
        <f t="shared" si="17"/>
        <v>13.602754000000003</v>
      </c>
    </row>
    <row r="111" spans="1:8" ht="12.75">
      <c r="A111" s="10" t="s">
        <v>37</v>
      </c>
      <c r="B111" s="10">
        <f t="shared" si="18"/>
        <v>6.8377479999999995</v>
      </c>
      <c r="C111" s="10">
        <f t="shared" si="18"/>
        <v>2.691454</v>
      </c>
      <c r="D111" s="10">
        <f t="shared" si="18"/>
        <v>1.6003239999999999</v>
      </c>
      <c r="E111" s="10">
        <f t="shared" si="18"/>
        <v>1.5275819999999998</v>
      </c>
      <c r="F111" s="10">
        <f t="shared" si="18"/>
        <v>2.5459699999999996</v>
      </c>
      <c r="G111" s="10">
        <f t="shared" si="18"/>
        <v>0.654678</v>
      </c>
      <c r="H111" s="10">
        <f t="shared" si="17"/>
        <v>15.857756000000002</v>
      </c>
    </row>
    <row r="112" spans="1:8" ht="12.75">
      <c r="A112" s="11" t="s">
        <v>38</v>
      </c>
      <c r="B112" s="7"/>
      <c r="C112" s="7"/>
      <c r="D112" s="7"/>
      <c r="E112" s="7"/>
      <c r="F112" s="7"/>
      <c r="G112" s="7"/>
      <c r="H112" s="8"/>
    </row>
    <row r="113" spans="1:8" ht="12.75">
      <c r="A113" s="76" t="s">
        <v>39</v>
      </c>
      <c r="B113" s="77"/>
      <c r="C113" s="77"/>
      <c r="D113" s="77"/>
      <c r="E113" s="77"/>
      <c r="F113" s="77"/>
      <c r="G113" s="77"/>
      <c r="H113" s="78"/>
    </row>
    <row r="114" spans="1:8" ht="12.75">
      <c r="A114" s="10" t="s">
        <v>40</v>
      </c>
      <c r="B114" s="10">
        <f aca="true" t="shared" si="19" ref="B114:G114">B50*$B$64/100</f>
        <v>4.437262</v>
      </c>
      <c r="C114" s="10">
        <f t="shared" si="19"/>
        <v>2.473228</v>
      </c>
      <c r="D114" s="10">
        <f t="shared" si="19"/>
        <v>1.5275819999999998</v>
      </c>
      <c r="E114" s="10">
        <f t="shared" si="19"/>
        <v>1.309356</v>
      </c>
      <c r="F114" s="10">
        <f t="shared" si="19"/>
        <v>1.6003239999999999</v>
      </c>
      <c r="G114" s="10">
        <f t="shared" si="19"/>
        <v>0.581936</v>
      </c>
      <c r="H114" s="10">
        <f aca="true" t="shared" si="20" ref="H114:H119">SUM(B114:G114)</f>
        <v>11.929687999999999</v>
      </c>
    </row>
    <row r="115" spans="1:8" ht="12.75">
      <c r="A115" s="10" t="s">
        <v>41</v>
      </c>
      <c r="B115" s="10">
        <f aca="true" t="shared" si="21" ref="B115:G119">B51*$B$64/100</f>
        <v>5.964843999999999</v>
      </c>
      <c r="C115" s="10">
        <f t="shared" si="21"/>
        <v>2.473228</v>
      </c>
      <c r="D115" s="10">
        <f t="shared" si="21"/>
        <v>1.6003239999999999</v>
      </c>
      <c r="E115" s="10">
        <f t="shared" si="21"/>
        <v>1.382098</v>
      </c>
      <c r="F115" s="10">
        <f t="shared" si="21"/>
        <v>1.673066</v>
      </c>
      <c r="G115" s="10">
        <f t="shared" si="21"/>
        <v>0.581936</v>
      </c>
      <c r="H115" s="10">
        <f t="shared" si="20"/>
        <v>13.675496000000003</v>
      </c>
    </row>
    <row r="116" spans="1:8" ht="12.75">
      <c r="A116" s="10" t="s">
        <v>42</v>
      </c>
      <c r="B116" s="10">
        <f t="shared" si="21"/>
        <v>6.401295999999999</v>
      </c>
      <c r="C116" s="10">
        <f t="shared" si="21"/>
        <v>2.5459699999999996</v>
      </c>
      <c r="D116" s="10">
        <f t="shared" si="21"/>
        <v>1.6003239999999999</v>
      </c>
      <c r="E116" s="10">
        <f t="shared" si="21"/>
        <v>1.382098</v>
      </c>
      <c r="F116" s="10">
        <f t="shared" si="21"/>
        <v>1.673066</v>
      </c>
      <c r="G116" s="10">
        <f t="shared" si="21"/>
        <v>0.581936</v>
      </c>
      <c r="H116" s="10">
        <f t="shared" si="20"/>
        <v>14.18469</v>
      </c>
    </row>
    <row r="117" spans="1:8" ht="12.75">
      <c r="A117" s="10" t="s">
        <v>53</v>
      </c>
      <c r="B117" s="10">
        <f t="shared" si="21"/>
        <v>5.964843999999999</v>
      </c>
      <c r="C117" s="10">
        <f t="shared" si="21"/>
        <v>2.5459699999999996</v>
      </c>
      <c r="D117" s="10">
        <f t="shared" si="21"/>
        <v>1.4548400000000001</v>
      </c>
      <c r="E117" s="10">
        <f t="shared" si="21"/>
        <v>1.309356</v>
      </c>
      <c r="F117" s="10">
        <f t="shared" si="21"/>
        <v>1.6003239999999999</v>
      </c>
      <c r="G117" s="10">
        <f t="shared" si="21"/>
        <v>0.581936</v>
      </c>
      <c r="H117" s="10">
        <f t="shared" si="20"/>
        <v>13.457270000000001</v>
      </c>
    </row>
    <row r="118" spans="1:8" ht="12.75">
      <c r="A118" s="10" t="s">
        <v>43</v>
      </c>
      <c r="B118" s="10">
        <f t="shared" si="21"/>
        <v>7.419684</v>
      </c>
      <c r="C118" s="10">
        <f t="shared" si="21"/>
        <v>2.691454</v>
      </c>
      <c r="D118" s="10">
        <f t="shared" si="21"/>
        <v>1.5275819999999998</v>
      </c>
      <c r="E118" s="10">
        <f t="shared" si="21"/>
        <v>1.4548400000000001</v>
      </c>
      <c r="F118" s="10">
        <f t="shared" si="21"/>
        <v>1.7458079999999998</v>
      </c>
      <c r="G118" s="10">
        <f t="shared" si="21"/>
        <v>0.654678</v>
      </c>
      <c r="H118" s="10">
        <f t="shared" si="20"/>
        <v>15.494046</v>
      </c>
    </row>
    <row r="119" spans="1:8" ht="12.75">
      <c r="A119" s="10" t="s">
        <v>44</v>
      </c>
      <c r="B119" s="10">
        <f t="shared" si="21"/>
        <v>4.946456</v>
      </c>
      <c r="C119" s="10">
        <f t="shared" si="21"/>
        <v>2.473228</v>
      </c>
      <c r="D119" s="10">
        <f t="shared" si="21"/>
        <v>1.382098</v>
      </c>
      <c r="E119" s="10">
        <f t="shared" si="21"/>
        <v>1.382098</v>
      </c>
      <c r="F119" s="10">
        <f t="shared" si="21"/>
        <v>1.4548400000000001</v>
      </c>
      <c r="G119" s="10">
        <f t="shared" si="21"/>
        <v>0.654678</v>
      </c>
      <c r="H119" s="10">
        <f t="shared" si="20"/>
        <v>12.293398</v>
      </c>
    </row>
    <row r="120" spans="1:8" ht="12.75">
      <c r="A120" s="11"/>
      <c r="B120" s="7"/>
      <c r="C120" s="7"/>
      <c r="D120" s="7"/>
      <c r="E120" s="7"/>
      <c r="F120" s="7"/>
      <c r="G120" s="7"/>
      <c r="H120" s="8"/>
    </row>
    <row r="121" spans="1:8" ht="12.75">
      <c r="A121" s="76" t="s">
        <v>45</v>
      </c>
      <c r="B121" s="77"/>
      <c r="C121" s="77"/>
      <c r="D121" s="77"/>
      <c r="E121" s="77"/>
      <c r="F121" s="77"/>
      <c r="G121" s="77"/>
      <c r="H121" s="78"/>
    </row>
    <row r="122" spans="1:8" ht="12.75">
      <c r="A122" s="10" t="s">
        <v>46</v>
      </c>
      <c r="B122" s="10">
        <f aca="true" t="shared" si="22" ref="B122:G126">B58*$B$64/100</f>
        <v>3.4916159999999996</v>
      </c>
      <c r="C122" s="10">
        <f t="shared" si="22"/>
        <v>1.964034</v>
      </c>
      <c r="D122" s="10">
        <f t="shared" si="22"/>
        <v>1.09113</v>
      </c>
      <c r="E122" s="10">
        <f t="shared" si="22"/>
        <v>1.09113</v>
      </c>
      <c r="F122" s="10">
        <f t="shared" si="22"/>
        <v>1.163872</v>
      </c>
      <c r="G122" s="10">
        <f t="shared" si="22"/>
        <v>0.290968</v>
      </c>
      <c r="H122" s="10">
        <f>SUM(B122:G122)</f>
        <v>9.092749999999999</v>
      </c>
    </row>
    <row r="123" spans="1:8" ht="12.75">
      <c r="A123" s="10" t="s">
        <v>47</v>
      </c>
      <c r="B123" s="10">
        <f t="shared" si="22"/>
        <v>6.037585999999999</v>
      </c>
      <c r="C123" s="10">
        <f t="shared" si="22"/>
        <v>2.18226</v>
      </c>
      <c r="D123" s="10">
        <f t="shared" si="22"/>
        <v>1.309356</v>
      </c>
      <c r="E123" s="10">
        <f t="shared" si="22"/>
        <v>1.09113</v>
      </c>
      <c r="F123" s="10">
        <f t="shared" si="22"/>
        <v>1.309356</v>
      </c>
      <c r="G123" s="10">
        <f t="shared" si="22"/>
        <v>0.509194</v>
      </c>
      <c r="H123" s="10">
        <f>SUM(B123:G123)</f>
        <v>12.438881999999998</v>
      </c>
    </row>
    <row r="124" spans="1:8" ht="12.75">
      <c r="A124" s="10" t="s">
        <v>48</v>
      </c>
      <c r="B124" s="10">
        <f t="shared" si="22"/>
        <v>5.601133999999999</v>
      </c>
      <c r="C124" s="10">
        <f t="shared" si="22"/>
        <v>2.18226</v>
      </c>
      <c r="D124" s="10">
        <f t="shared" si="22"/>
        <v>1.382098</v>
      </c>
      <c r="E124" s="10">
        <f t="shared" si="22"/>
        <v>1.236614</v>
      </c>
      <c r="F124" s="10">
        <f t="shared" si="22"/>
        <v>1.382098</v>
      </c>
      <c r="G124" s="10">
        <f t="shared" si="22"/>
        <v>0.509194</v>
      </c>
      <c r="H124" s="10">
        <f>SUM(B124:G124)</f>
        <v>12.293398</v>
      </c>
    </row>
    <row r="125" spans="1:8" ht="12.75">
      <c r="A125" s="10" t="s">
        <v>49</v>
      </c>
      <c r="B125" s="10">
        <f t="shared" si="22"/>
        <v>4.72823</v>
      </c>
      <c r="C125" s="10">
        <f t="shared" si="22"/>
        <v>2.036776</v>
      </c>
      <c r="D125" s="10">
        <f t="shared" si="22"/>
        <v>1.236614</v>
      </c>
      <c r="E125" s="10">
        <f t="shared" si="22"/>
        <v>1.09113</v>
      </c>
      <c r="F125" s="10">
        <f t="shared" si="22"/>
        <v>1.309356</v>
      </c>
      <c r="G125" s="10">
        <f t="shared" si="22"/>
        <v>0.509194</v>
      </c>
      <c r="H125" s="10">
        <f>SUM(B125:G125)</f>
        <v>10.911299999999999</v>
      </c>
    </row>
    <row r="126" spans="1:8" ht="12.75">
      <c r="A126" s="13" t="s">
        <v>50</v>
      </c>
      <c r="B126" s="13">
        <f t="shared" si="22"/>
        <v>5.601133999999999</v>
      </c>
      <c r="C126" s="13">
        <f t="shared" si="22"/>
        <v>1.964034</v>
      </c>
      <c r="D126" s="13">
        <f t="shared" si="22"/>
        <v>1.236614</v>
      </c>
      <c r="E126" s="13">
        <f t="shared" si="22"/>
        <v>1.09113</v>
      </c>
      <c r="F126" s="13">
        <f t="shared" si="22"/>
        <v>1.309356</v>
      </c>
      <c r="G126" s="13">
        <f t="shared" si="22"/>
        <v>0.509194</v>
      </c>
      <c r="H126" s="13">
        <f>SUM(B126:G126)</f>
        <v>11.711462</v>
      </c>
    </row>
  </sheetData>
  <sheetProtection password="C0B2" sheet="1" objects="1" scenarios="1"/>
  <mergeCells count="20">
    <mergeCell ref="A101:H101"/>
    <mergeCell ref="A1:H1"/>
    <mergeCell ref="A65:H65"/>
    <mergeCell ref="A2:H2"/>
    <mergeCell ref="A57:H57"/>
    <mergeCell ref="A49:H49"/>
    <mergeCell ref="A41:H41"/>
    <mergeCell ref="A27:H27"/>
    <mergeCell ref="A22:H22"/>
    <mergeCell ref="A37:H37"/>
    <mergeCell ref="A14:H14"/>
    <mergeCell ref="A6:H6"/>
    <mergeCell ref="A66:H66"/>
    <mergeCell ref="A121:H121"/>
    <mergeCell ref="A113:H113"/>
    <mergeCell ref="A105:H105"/>
    <mergeCell ref="A91:H91"/>
    <mergeCell ref="A86:H86"/>
    <mergeCell ref="A78:H78"/>
    <mergeCell ref="A70:H70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r:id="rId3"/>
  <headerFooter alignWithMargins="0">
    <oddFooter>&amp;C&amp;"Arial,Negrito Itálico"&amp;8&amp;A&amp;R&amp;8Página &amp;P</oddFooter>
  </headerFooter>
  <rowBreaks count="3" manualBreakCount="3">
    <brk id="35" max="7" man="1"/>
    <brk id="63" max="255" man="1"/>
    <brk id="9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36" zoomScaleNormal="136" zoomScalePageLayoutView="0" workbookViewId="0" topLeftCell="A1">
      <selection activeCell="A13" sqref="A13"/>
    </sheetView>
  </sheetViews>
  <sheetFormatPr defaultColWidth="9.140625" defaultRowHeight="12.75"/>
  <cols>
    <col min="1" max="1" width="23.00390625" style="53" customWidth="1"/>
    <col min="2" max="7" width="9.140625" style="53" customWidth="1"/>
    <col min="8" max="8" width="10.140625" style="53" customWidth="1"/>
    <col min="9" max="16384" width="9.140625" style="53" customWidth="1"/>
  </cols>
  <sheetData>
    <row r="1" spans="1:11" ht="15">
      <c r="A1" s="89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12.75">
      <c r="A2" s="54"/>
    </row>
    <row r="3" spans="1:11" ht="15">
      <c r="A3" s="55"/>
      <c r="B3" s="90" t="s">
        <v>62</v>
      </c>
      <c r="C3" s="91"/>
      <c r="D3" s="91"/>
      <c r="E3" s="91"/>
      <c r="F3" s="91"/>
      <c r="G3" s="91"/>
      <c r="H3" s="91"/>
      <c r="I3" s="91"/>
      <c r="J3" s="91"/>
      <c r="K3" s="92"/>
    </row>
    <row r="4" spans="1:11" ht="15.75">
      <c r="A4" s="56" t="s">
        <v>63</v>
      </c>
      <c r="B4" s="93" t="s">
        <v>64</v>
      </c>
      <c r="C4" s="94"/>
      <c r="D4" s="94"/>
      <c r="E4" s="94"/>
      <c r="F4" s="94"/>
      <c r="G4" s="95"/>
      <c r="H4" s="93" t="s">
        <v>65</v>
      </c>
      <c r="I4" s="94"/>
      <c r="J4" s="94"/>
      <c r="K4" s="95"/>
    </row>
    <row r="5" spans="1:11" ht="25.5">
      <c r="A5" s="57"/>
      <c r="B5" s="71" t="s">
        <v>66</v>
      </c>
      <c r="C5" s="72" t="s">
        <v>67</v>
      </c>
      <c r="D5" s="72" t="s">
        <v>68</v>
      </c>
      <c r="E5" s="72" t="s">
        <v>69</v>
      </c>
      <c r="F5" s="72" t="s">
        <v>70</v>
      </c>
      <c r="G5" s="73" t="s">
        <v>71</v>
      </c>
      <c r="H5" s="71" t="s">
        <v>72</v>
      </c>
      <c r="I5" s="72" t="s">
        <v>73</v>
      </c>
      <c r="J5" s="72" t="s">
        <v>74</v>
      </c>
      <c r="K5" s="73" t="s">
        <v>75</v>
      </c>
    </row>
    <row r="6" spans="1:11" ht="25.5">
      <c r="A6" s="58" t="s">
        <v>76</v>
      </c>
      <c r="B6" s="62">
        <v>1.05</v>
      </c>
      <c r="C6" s="63">
        <v>0.45</v>
      </c>
      <c r="D6" s="63">
        <v>0.37</v>
      </c>
      <c r="E6" s="63">
        <v>0.17</v>
      </c>
      <c r="F6" s="63">
        <v>0.61</v>
      </c>
      <c r="G6" s="64">
        <f aca="true" t="shared" si="0" ref="G6:G11">SUM(B6:F6)</f>
        <v>2.65</v>
      </c>
      <c r="H6" s="62">
        <v>0.8</v>
      </c>
      <c r="I6" s="63">
        <v>1.1</v>
      </c>
      <c r="J6" s="63">
        <v>2.7</v>
      </c>
      <c r="K6" s="64">
        <v>6.5</v>
      </c>
    </row>
    <row r="7" spans="1:11" ht="25.5">
      <c r="A7" s="58" t="s">
        <v>77</v>
      </c>
      <c r="B7" s="65">
        <v>0.95</v>
      </c>
      <c r="C7" s="66">
        <v>0.45</v>
      </c>
      <c r="D7" s="66">
        <v>0.33</v>
      </c>
      <c r="E7" s="66">
        <v>0.12</v>
      </c>
      <c r="F7" s="66">
        <v>0.4</v>
      </c>
      <c r="G7" s="67">
        <f t="shared" si="0"/>
        <v>2.25</v>
      </c>
      <c r="H7" s="65">
        <v>0.8</v>
      </c>
      <c r="I7" s="66">
        <v>1.1</v>
      </c>
      <c r="J7" s="66">
        <v>2.7</v>
      </c>
      <c r="K7" s="67">
        <v>6.5</v>
      </c>
    </row>
    <row r="8" spans="1:11" ht="25.5">
      <c r="A8" s="58" t="s">
        <v>78</v>
      </c>
      <c r="B8" s="65">
        <v>0.8</v>
      </c>
      <c r="C8" s="66">
        <v>0.31</v>
      </c>
      <c r="D8" s="66">
        <v>0.28</v>
      </c>
      <c r="E8" s="66">
        <v>0.12</v>
      </c>
      <c r="F8" s="66">
        <v>0.34</v>
      </c>
      <c r="G8" s="67">
        <f t="shared" si="0"/>
        <v>1.8500000000000003</v>
      </c>
      <c r="H8" s="65">
        <v>0.8</v>
      </c>
      <c r="I8" s="66">
        <v>1.1</v>
      </c>
      <c r="J8" s="66">
        <v>1.8</v>
      </c>
      <c r="K8" s="67">
        <v>4.7</v>
      </c>
    </row>
    <row r="9" spans="1:11" ht="12.75">
      <c r="A9" s="58" t="s">
        <v>79</v>
      </c>
      <c r="B9" s="65">
        <v>0.7</v>
      </c>
      <c r="C9" s="66">
        <v>0.3</v>
      </c>
      <c r="D9" s="66">
        <v>0.26</v>
      </c>
      <c r="E9" s="66">
        <v>0.1</v>
      </c>
      <c r="F9" s="66">
        <v>0.29</v>
      </c>
      <c r="G9" s="67">
        <f t="shared" si="0"/>
        <v>1.6500000000000001</v>
      </c>
      <c r="H9" s="65">
        <v>0.8</v>
      </c>
      <c r="I9" s="66">
        <v>1.1</v>
      </c>
      <c r="J9" s="66">
        <v>1.8</v>
      </c>
      <c r="K9" s="67">
        <v>4.7</v>
      </c>
    </row>
    <row r="10" spans="1:11" ht="12.75">
      <c r="A10" s="58" t="s">
        <v>80</v>
      </c>
      <c r="B10" s="65">
        <v>0.58</v>
      </c>
      <c r="C10" s="66">
        <v>0.24</v>
      </c>
      <c r="D10" s="66">
        <v>0.19</v>
      </c>
      <c r="E10" s="66">
        <v>0.15</v>
      </c>
      <c r="F10" s="66">
        <v>0.36</v>
      </c>
      <c r="G10" s="67">
        <f t="shared" si="0"/>
        <v>1.52</v>
      </c>
      <c r="H10" s="65">
        <v>0.8</v>
      </c>
      <c r="I10" s="66">
        <v>0.9</v>
      </c>
      <c r="J10" s="66">
        <v>1.2</v>
      </c>
      <c r="K10" s="67">
        <v>4.7</v>
      </c>
    </row>
    <row r="11" spans="1:11" ht="38.25">
      <c r="A11" s="59" t="s">
        <v>81</v>
      </c>
      <c r="B11" s="68">
        <v>0.9</v>
      </c>
      <c r="C11" s="69">
        <v>0.34</v>
      </c>
      <c r="D11" s="69">
        <v>0.28</v>
      </c>
      <c r="E11" s="69">
        <v>0.12</v>
      </c>
      <c r="F11" s="69">
        <v>0.45</v>
      </c>
      <c r="G11" s="70">
        <f t="shared" si="0"/>
        <v>2.0900000000000003</v>
      </c>
      <c r="H11" s="68">
        <v>0.8</v>
      </c>
      <c r="I11" s="69">
        <v>1.1</v>
      </c>
      <c r="J11" s="69">
        <v>1.8</v>
      </c>
      <c r="K11" s="70">
        <v>4.7</v>
      </c>
    </row>
    <row r="12" ht="13.5" thickBot="1"/>
    <row r="13" spans="1:2" ht="13.5" thickBot="1">
      <c r="A13" s="60" t="s">
        <v>159</v>
      </c>
      <c r="B13" s="61">
        <f>'Tabela 1'!B64</f>
        <v>727.42</v>
      </c>
    </row>
    <row r="14" spans="1:11" ht="15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6" spans="1:11" ht="15">
      <c r="A16" s="55"/>
      <c r="B16" s="90" t="s">
        <v>62</v>
      </c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5.75">
      <c r="A17" s="56" t="s">
        <v>63</v>
      </c>
      <c r="B17" s="86" t="s">
        <v>64</v>
      </c>
      <c r="C17" s="87"/>
      <c r="D17" s="87"/>
      <c r="E17" s="87"/>
      <c r="F17" s="87"/>
      <c r="G17" s="88"/>
      <c r="H17" s="86" t="s">
        <v>65</v>
      </c>
      <c r="I17" s="87"/>
      <c r="J17" s="87"/>
      <c r="K17" s="88"/>
    </row>
    <row r="18" spans="1:11" ht="38.25">
      <c r="A18" s="57"/>
      <c r="B18" s="71" t="s">
        <v>66</v>
      </c>
      <c r="C18" s="72" t="s">
        <v>67</v>
      </c>
      <c r="D18" s="72" t="s">
        <v>68</v>
      </c>
      <c r="E18" s="72" t="s">
        <v>69</v>
      </c>
      <c r="F18" s="72" t="s">
        <v>70</v>
      </c>
      <c r="G18" s="73" t="s">
        <v>71</v>
      </c>
      <c r="H18" s="71" t="s">
        <v>72</v>
      </c>
      <c r="I18" s="72" t="s">
        <v>73</v>
      </c>
      <c r="J18" s="72" t="s">
        <v>74</v>
      </c>
      <c r="K18" s="73" t="s">
        <v>83</v>
      </c>
    </row>
    <row r="19" spans="1:11" ht="25.5">
      <c r="A19" s="58" t="s">
        <v>76</v>
      </c>
      <c r="B19" s="62">
        <f>B6*$B$13/100</f>
        <v>7.63791</v>
      </c>
      <c r="C19" s="63">
        <f>C6*$B$13/100</f>
        <v>3.27339</v>
      </c>
      <c r="D19" s="63">
        <f>D6*$B$13/100</f>
        <v>2.691454</v>
      </c>
      <c r="E19" s="63">
        <f>E6*$B$13/100</f>
        <v>1.236614</v>
      </c>
      <c r="F19" s="63">
        <f>F6*$B$13/100</f>
        <v>4.437262</v>
      </c>
      <c r="G19" s="74">
        <f aca="true" t="shared" si="1" ref="G19:G24">SUM(B19:F19)</f>
        <v>19.27663</v>
      </c>
      <c r="H19" s="62">
        <f>H6*$B$13/100</f>
        <v>5.8193600000000005</v>
      </c>
      <c r="I19" s="63">
        <f>I6*$B$13/100</f>
        <v>8.00162</v>
      </c>
      <c r="J19" s="63">
        <f>J6*$B$13/100</f>
        <v>19.640340000000002</v>
      </c>
      <c r="K19" s="64">
        <f>K6*$B$13/100</f>
        <v>47.28229999999999</v>
      </c>
    </row>
    <row r="20" spans="1:11" ht="25.5">
      <c r="A20" s="58" t="s">
        <v>77</v>
      </c>
      <c r="B20" s="65">
        <f aca="true" t="shared" si="2" ref="B20:F24">B7*$B$13/100</f>
        <v>6.910489999999999</v>
      </c>
      <c r="C20" s="66">
        <f t="shared" si="2"/>
        <v>3.27339</v>
      </c>
      <c r="D20" s="66">
        <f t="shared" si="2"/>
        <v>2.400486</v>
      </c>
      <c r="E20" s="66">
        <f t="shared" si="2"/>
        <v>0.8729039999999999</v>
      </c>
      <c r="F20" s="66">
        <f t="shared" si="2"/>
        <v>2.9096800000000003</v>
      </c>
      <c r="G20" s="74">
        <f t="shared" si="1"/>
        <v>16.36695</v>
      </c>
      <c r="H20" s="65">
        <f aca="true" t="shared" si="3" ref="H20:K24">H7*$B$13/100</f>
        <v>5.8193600000000005</v>
      </c>
      <c r="I20" s="66">
        <f t="shared" si="3"/>
        <v>8.00162</v>
      </c>
      <c r="J20" s="66">
        <f t="shared" si="3"/>
        <v>19.640340000000002</v>
      </c>
      <c r="K20" s="67">
        <f t="shared" si="3"/>
        <v>47.28229999999999</v>
      </c>
    </row>
    <row r="21" spans="1:11" ht="25.5">
      <c r="A21" s="58" t="s">
        <v>78</v>
      </c>
      <c r="B21" s="65">
        <f t="shared" si="2"/>
        <v>5.8193600000000005</v>
      </c>
      <c r="C21" s="66">
        <f t="shared" si="2"/>
        <v>2.2550019999999997</v>
      </c>
      <c r="D21" s="66">
        <f t="shared" si="2"/>
        <v>2.036776</v>
      </c>
      <c r="E21" s="66">
        <f t="shared" si="2"/>
        <v>0.8729039999999999</v>
      </c>
      <c r="F21" s="66">
        <f t="shared" si="2"/>
        <v>2.473228</v>
      </c>
      <c r="G21" s="74">
        <f t="shared" si="1"/>
        <v>13.457270000000001</v>
      </c>
      <c r="H21" s="65">
        <f t="shared" si="3"/>
        <v>5.8193600000000005</v>
      </c>
      <c r="I21" s="66">
        <f t="shared" si="3"/>
        <v>8.00162</v>
      </c>
      <c r="J21" s="66">
        <f t="shared" si="3"/>
        <v>13.09356</v>
      </c>
      <c r="K21" s="67">
        <f t="shared" si="3"/>
        <v>34.188739999999996</v>
      </c>
    </row>
    <row r="22" spans="1:11" ht="12.75">
      <c r="A22" s="58" t="s">
        <v>79</v>
      </c>
      <c r="B22" s="65">
        <f t="shared" si="2"/>
        <v>5.091939999999999</v>
      </c>
      <c r="C22" s="66">
        <f t="shared" si="2"/>
        <v>2.18226</v>
      </c>
      <c r="D22" s="66">
        <f t="shared" si="2"/>
        <v>1.891292</v>
      </c>
      <c r="E22" s="66">
        <f t="shared" si="2"/>
        <v>0.7274200000000001</v>
      </c>
      <c r="F22" s="66">
        <f t="shared" si="2"/>
        <v>2.1095179999999996</v>
      </c>
      <c r="G22" s="74">
        <f t="shared" si="1"/>
        <v>12.002429999999999</v>
      </c>
      <c r="H22" s="65">
        <f t="shared" si="3"/>
        <v>5.8193600000000005</v>
      </c>
      <c r="I22" s="66">
        <f t="shared" si="3"/>
        <v>8.00162</v>
      </c>
      <c r="J22" s="66">
        <f t="shared" si="3"/>
        <v>13.09356</v>
      </c>
      <c r="K22" s="67">
        <f t="shared" si="3"/>
        <v>34.188739999999996</v>
      </c>
    </row>
    <row r="23" spans="1:11" ht="12.75">
      <c r="A23" s="58" t="s">
        <v>80</v>
      </c>
      <c r="B23" s="65">
        <f t="shared" si="2"/>
        <v>4.219035999999999</v>
      </c>
      <c r="C23" s="66">
        <f t="shared" si="2"/>
        <v>1.7458079999999998</v>
      </c>
      <c r="D23" s="66">
        <f t="shared" si="2"/>
        <v>1.382098</v>
      </c>
      <c r="E23" s="66">
        <f t="shared" si="2"/>
        <v>1.09113</v>
      </c>
      <c r="F23" s="66">
        <f t="shared" si="2"/>
        <v>2.618712</v>
      </c>
      <c r="G23" s="74">
        <f t="shared" si="1"/>
        <v>11.056784</v>
      </c>
      <c r="H23" s="65">
        <f t="shared" si="3"/>
        <v>5.8193600000000005</v>
      </c>
      <c r="I23" s="66">
        <f t="shared" si="3"/>
        <v>6.54678</v>
      </c>
      <c r="J23" s="66">
        <f t="shared" si="3"/>
        <v>8.72904</v>
      </c>
      <c r="K23" s="67">
        <f t="shared" si="3"/>
        <v>34.188739999999996</v>
      </c>
    </row>
    <row r="24" spans="1:11" ht="38.25">
      <c r="A24" s="59" t="s">
        <v>81</v>
      </c>
      <c r="B24" s="68">
        <f t="shared" si="2"/>
        <v>6.54678</v>
      </c>
      <c r="C24" s="69">
        <f t="shared" si="2"/>
        <v>2.473228</v>
      </c>
      <c r="D24" s="69">
        <f t="shared" si="2"/>
        <v>2.036776</v>
      </c>
      <c r="E24" s="69">
        <f t="shared" si="2"/>
        <v>0.8729039999999999</v>
      </c>
      <c r="F24" s="69">
        <f t="shared" si="2"/>
        <v>3.27339</v>
      </c>
      <c r="G24" s="75">
        <f t="shared" si="1"/>
        <v>15.203078000000001</v>
      </c>
      <c r="H24" s="68">
        <f t="shared" si="3"/>
        <v>5.8193600000000005</v>
      </c>
      <c r="I24" s="69">
        <f t="shared" si="3"/>
        <v>8.00162</v>
      </c>
      <c r="J24" s="69">
        <f t="shared" si="3"/>
        <v>13.09356</v>
      </c>
      <c r="K24" s="70">
        <f t="shared" si="3"/>
        <v>34.188739999999996</v>
      </c>
    </row>
  </sheetData>
  <sheetProtection/>
  <mergeCells count="8">
    <mergeCell ref="B17:G17"/>
    <mergeCell ref="H17:K17"/>
    <mergeCell ref="A1:K1"/>
    <mergeCell ref="B3:K3"/>
    <mergeCell ref="B4:G4"/>
    <mergeCell ref="H4:K4"/>
    <mergeCell ref="A14:K14"/>
    <mergeCell ref="B16:K16"/>
  </mergeCells>
  <printOptions/>
  <pageMargins left="0.7874015748031497" right="0.7874015748031497" top="0.7874015748031497" bottom="0.7874015748031497" header="0.5118110236220472" footer="0.7086614173228347"/>
  <pageSetup fitToHeight="1" fitToWidth="1" horizontalDpi="300" verticalDpi="300" orientation="landscape" paperSize="9" r:id="rId1"/>
  <headerFooter alignWithMargins="0">
    <oddFooter>&amp;C&amp;"Arial,Negrito Itálico"&amp;9&amp;A&amp;R&amp;8Página &amp;P</oddFooter>
  </headerFooter>
  <ignoredErrors>
    <ignoredError sqref="G19:G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B2">
      <selection activeCell="C36" sqref="C36"/>
    </sheetView>
  </sheetViews>
  <sheetFormatPr defaultColWidth="9.140625" defaultRowHeight="12.75"/>
  <cols>
    <col min="1" max="1" width="31.28125" style="2" customWidth="1"/>
    <col min="2" max="2" width="7.57421875" style="2" customWidth="1"/>
    <col min="3" max="3" width="31.421875" style="2" customWidth="1"/>
    <col min="4" max="4" width="6.00390625" style="2" customWidth="1"/>
    <col min="5" max="5" width="31.421875" style="2" customWidth="1"/>
    <col min="6" max="6" width="6.00390625" style="2" customWidth="1"/>
    <col min="7" max="7" width="31.421875" style="2" customWidth="1"/>
    <col min="8" max="8" width="7.57421875" style="2" customWidth="1"/>
    <col min="9" max="9" width="31.421875" style="2" customWidth="1"/>
    <col min="10" max="10" width="6.00390625" style="2" customWidth="1"/>
    <col min="11" max="16384" width="9.140625" style="2" customWidth="1"/>
  </cols>
  <sheetData>
    <row r="1" spans="2:10" ht="19.5" customHeight="1">
      <c r="B1" s="96" t="s">
        <v>149</v>
      </c>
      <c r="C1" s="96"/>
      <c r="D1" s="96"/>
      <c r="E1" s="96"/>
      <c r="F1" s="96"/>
      <c r="G1" s="96"/>
      <c r="H1" s="96"/>
      <c r="I1" s="96"/>
      <c r="J1" s="96"/>
    </row>
    <row r="2" ht="13.5" thickBot="1"/>
    <row r="3" spans="1:10" s="19" customFormat="1" ht="13.5" thickBot="1">
      <c r="A3" s="97" t="s">
        <v>93</v>
      </c>
      <c r="B3" s="97"/>
      <c r="C3" s="97" t="s">
        <v>150</v>
      </c>
      <c r="D3" s="97"/>
      <c r="E3" s="97" t="s">
        <v>94</v>
      </c>
      <c r="F3" s="97"/>
      <c r="G3" s="98" t="s">
        <v>95</v>
      </c>
      <c r="H3" s="97"/>
      <c r="I3" s="97" t="s">
        <v>151</v>
      </c>
      <c r="J3" s="97"/>
    </row>
    <row r="4" spans="1:10" ht="18.75" customHeight="1">
      <c r="A4" s="20" t="s">
        <v>96</v>
      </c>
      <c r="B4" s="20"/>
      <c r="C4" s="21" t="s">
        <v>96</v>
      </c>
      <c r="D4" s="21"/>
      <c r="E4" s="20" t="s">
        <v>96</v>
      </c>
      <c r="F4" s="20"/>
      <c r="G4" s="22" t="s">
        <v>96</v>
      </c>
      <c r="H4" s="23"/>
      <c r="I4" s="20" t="s">
        <v>96</v>
      </c>
      <c r="J4" s="20"/>
    </row>
    <row r="5" spans="1:10" ht="12.75">
      <c r="A5" s="21" t="s">
        <v>97</v>
      </c>
      <c r="B5" s="24" t="s">
        <v>98</v>
      </c>
      <c r="C5" s="21" t="s">
        <v>97</v>
      </c>
      <c r="D5" s="24" t="s">
        <v>98</v>
      </c>
      <c r="E5" s="21" t="s">
        <v>97</v>
      </c>
      <c r="F5" s="24" t="s">
        <v>98</v>
      </c>
      <c r="G5" s="25" t="s">
        <v>97</v>
      </c>
      <c r="H5" s="24" t="s">
        <v>98</v>
      </c>
      <c r="I5" s="21" t="s">
        <v>97</v>
      </c>
      <c r="J5" s="24" t="s">
        <v>98</v>
      </c>
    </row>
    <row r="6" spans="1:10" ht="12.75">
      <c r="A6" s="26"/>
      <c r="B6" s="27"/>
      <c r="C6" s="26"/>
      <c r="D6" s="27"/>
      <c r="E6" s="26"/>
      <c r="F6" s="27"/>
      <c r="G6" s="28"/>
      <c r="H6" s="27"/>
      <c r="I6" s="26"/>
      <c r="J6" s="27"/>
    </row>
    <row r="7" spans="1:10" ht="12.75">
      <c r="A7" s="26" t="s">
        <v>99</v>
      </c>
      <c r="B7" s="29">
        <v>-0.1</v>
      </c>
      <c r="C7" s="26" t="s">
        <v>99</v>
      </c>
      <c r="D7" s="29">
        <v>-0.1</v>
      </c>
      <c r="E7" s="26" t="s">
        <v>99</v>
      </c>
      <c r="F7" s="29">
        <v>-0.1</v>
      </c>
      <c r="G7" s="28" t="s">
        <v>99</v>
      </c>
      <c r="H7" s="29">
        <v>-0.1</v>
      </c>
      <c r="I7" s="26" t="s">
        <v>99</v>
      </c>
      <c r="J7" s="29">
        <v>-0.1</v>
      </c>
    </row>
    <row r="8" spans="1:10" ht="12.75">
      <c r="A8" s="26" t="s">
        <v>100</v>
      </c>
      <c r="B8" s="29">
        <v>-0.15</v>
      </c>
      <c r="C8" s="26" t="s">
        <v>100</v>
      </c>
      <c r="D8" s="29">
        <v>-0.15</v>
      </c>
      <c r="E8" s="26" t="s">
        <v>100</v>
      </c>
      <c r="F8" s="29">
        <v>-0.15</v>
      </c>
      <c r="G8" s="28" t="s">
        <v>100</v>
      </c>
      <c r="H8" s="29">
        <v>-0.15</v>
      </c>
      <c r="I8" s="26" t="s">
        <v>100</v>
      </c>
      <c r="J8" s="29">
        <v>-0.15</v>
      </c>
    </row>
    <row r="9" spans="1:10" ht="12.75">
      <c r="A9" s="26" t="s">
        <v>101</v>
      </c>
      <c r="B9" s="29">
        <v>-0.2</v>
      </c>
      <c r="C9" s="26" t="s">
        <v>101</v>
      </c>
      <c r="D9" s="29">
        <v>-0.2</v>
      </c>
      <c r="E9" s="26" t="s">
        <v>101</v>
      </c>
      <c r="F9" s="29">
        <v>-0.2</v>
      </c>
      <c r="G9" s="28" t="s">
        <v>101</v>
      </c>
      <c r="H9" s="29">
        <v>-0.2</v>
      </c>
      <c r="I9" s="26" t="s">
        <v>101</v>
      </c>
      <c r="J9" s="29">
        <v>-0.2</v>
      </c>
    </row>
    <row r="10" spans="1:10" ht="12.75">
      <c r="A10" s="26" t="s">
        <v>102</v>
      </c>
      <c r="B10" s="29">
        <v>-0.25</v>
      </c>
      <c r="C10" s="26" t="s">
        <v>102</v>
      </c>
      <c r="D10" s="29">
        <v>-0.25</v>
      </c>
      <c r="E10" s="26" t="s">
        <v>102</v>
      </c>
      <c r="F10" s="29">
        <v>-0.25</v>
      </c>
      <c r="G10" s="28" t="s">
        <v>102</v>
      </c>
      <c r="H10" s="29">
        <v>-0.25</v>
      </c>
      <c r="I10" s="26" t="s">
        <v>102</v>
      </c>
      <c r="J10" s="29">
        <v>-0.25</v>
      </c>
    </row>
    <row r="11" spans="1:10" ht="13.5" thickBot="1">
      <c r="A11" s="26" t="s">
        <v>152</v>
      </c>
      <c r="B11" s="29">
        <v>-0.3</v>
      </c>
      <c r="C11" s="26" t="s">
        <v>152</v>
      </c>
      <c r="D11" s="29">
        <v>-0.3</v>
      </c>
      <c r="E11" s="26" t="s">
        <v>152</v>
      </c>
      <c r="F11" s="29">
        <v>-0.3</v>
      </c>
      <c r="G11" s="28" t="s">
        <v>152</v>
      </c>
      <c r="H11" s="29">
        <v>-0.3</v>
      </c>
      <c r="I11" s="26" t="s">
        <v>152</v>
      </c>
      <c r="J11" s="29">
        <v>-0.3</v>
      </c>
    </row>
    <row r="12" spans="1:10" ht="13.5" thickBot="1">
      <c r="A12" s="30"/>
      <c r="B12" s="31"/>
      <c r="C12" s="32"/>
      <c r="D12" s="33"/>
      <c r="E12" s="32"/>
      <c r="F12" s="33"/>
      <c r="G12" s="34"/>
      <c r="H12" s="33"/>
      <c r="I12" s="32"/>
      <c r="J12" s="33"/>
    </row>
    <row r="13" spans="1:10" ht="12.75">
      <c r="A13" s="35" t="s">
        <v>103</v>
      </c>
      <c r="B13" s="36"/>
      <c r="C13" s="20" t="s">
        <v>128</v>
      </c>
      <c r="D13" s="37"/>
      <c r="E13" s="20" t="s">
        <v>104</v>
      </c>
      <c r="F13" s="36"/>
      <c r="G13" s="22" t="s">
        <v>105</v>
      </c>
      <c r="H13" s="36"/>
      <c r="I13" s="20" t="s">
        <v>128</v>
      </c>
      <c r="J13" s="37"/>
    </row>
    <row r="14" spans="1:10" ht="12.75">
      <c r="A14" s="38" t="s">
        <v>106</v>
      </c>
      <c r="B14" s="24" t="s">
        <v>98</v>
      </c>
      <c r="C14" s="21" t="s">
        <v>129</v>
      </c>
      <c r="D14" s="24" t="s">
        <v>98</v>
      </c>
      <c r="E14" s="21" t="s">
        <v>107</v>
      </c>
      <c r="F14" s="24" t="s">
        <v>98</v>
      </c>
      <c r="G14" s="25" t="s">
        <v>108</v>
      </c>
      <c r="H14" s="24" t="s">
        <v>98</v>
      </c>
      <c r="I14" s="21" t="s">
        <v>129</v>
      </c>
      <c r="J14" s="24" t="s">
        <v>98</v>
      </c>
    </row>
    <row r="15" spans="1:10" ht="12.75">
      <c r="A15" s="26"/>
      <c r="B15" s="27"/>
      <c r="C15" s="26"/>
      <c r="D15" s="39"/>
      <c r="E15" s="26"/>
      <c r="F15" s="27"/>
      <c r="G15" s="28"/>
      <c r="H15" s="27"/>
      <c r="I15" s="26"/>
      <c r="J15" s="39"/>
    </row>
    <row r="16" spans="1:10" ht="12.75">
      <c r="A16" s="26" t="s">
        <v>109</v>
      </c>
      <c r="B16" s="40">
        <v>0.15</v>
      </c>
      <c r="C16" s="26" t="s">
        <v>111</v>
      </c>
      <c r="D16" s="40">
        <v>0</v>
      </c>
      <c r="E16" s="26" t="s">
        <v>110</v>
      </c>
      <c r="F16" s="40">
        <v>0.25</v>
      </c>
      <c r="G16" s="28" t="s">
        <v>116</v>
      </c>
      <c r="H16" s="40">
        <v>-0.1</v>
      </c>
      <c r="I16" s="26" t="s">
        <v>111</v>
      </c>
      <c r="J16" s="40">
        <v>0</v>
      </c>
    </row>
    <row r="17" spans="1:10" ht="12.75">
      <c r="A17" s="26" t="s">
        <v>111</v>
      </c>
      <c r="B17" s="40">
        <v>0</v>
      </c>
      <c r="C17" s="26" t="s">
        <v>132</v>
      </c>
      <c r="D17" s="40">
        <v>0.1</v>
      </c>
      <c r="E17" s="26" t="s">
        <v>112</v>
      </c>
      <c r="F17" s="27"/>
      <c r="G17" s="28" t="s">
        <v>113</v>
      </c>
      <c r="H17" s="40">
        <v>0</v>
      </c>
      <c r="I17" s="26" t="s">
        <v>132</v>
      </c>
      <c r="J17" s="40">
        <v>0.1</v>
      </c>
    </row>
    <row r="18" spans="1:10" ht="13.5" thickBot="1">
      <c r="A18" s="41" t="s">
        <v>114</v>
      </c>
      <c r="B18" s="42">
        <v>-0.1</v>
      </c>
      <c r="C18" s="41" t="s">
        <v>134</v>
      </c>
      <c r="D18" s="42">
        <v>0.15</v>
      </c>
      <c r="E18" s="26" t="s">
        <v>115</v>
      </c>
      <c r="F18" s="40">
        <v>0.2</v>
      </c>
      <c r="G18" s="28" t="s">
        <v>153</v>
      </c>
      <c r="H18" s="40">
        <v>0.1</v>
      </c>
      <c r="I18" s="41" t="s">
        <v>134</v>
      </c>
      <c r="J18" s="42">
        <v>0.15</v>
      </c>
    </row>
    <row r="19" spans="1:10" ht="13.5" thickBot="1">
      <c r="A19" s="43"/>
      <c r="B19" s="44"/>
      <c r="C19" s="26"/>
      <c r="D19" s="40"/>
      <c r="E19" s="26" t="s">
        <v>117</v>
      </c>
      <c r="F19" s="27"/>
      <c r="G19" s="28" t="s">
        <v>125</v>
      </c>
      <c r="H19" s="40">
        <v>0.1</v>
      </c>
      <c r="I19" s="20" t="s">
        <v>135</v>
      </c>
      <c r="J19" s="45"/>
    </row>
    <row r="20" spans="1:10" ht="13.5" thickBot="1">
      <c r="A20" s="20" t="s">
        <v>118</v>
      </c>
      <c r="B20" s="37"/>
      <c r="C20" s="26"/>
      <c r="D20" s="40"/>
      <c r="E20" s="26" t="s">
        <v>119</v>
      </c>
      <c r="F20" s="40"/>
      <c r="G20" s="46"/>
      <c r="H20" s="40"/>
      <c r="I20" s="21" t="s">
        <v>136</v>
      </c>
      <c r="J20" s="27"/>
    </row>
    <row r="21" spans="1:10" ht="13.5" thickBot="1">
      <c r="A21" s="21" t="s">
        <v>120</v>
      </c>
      <c r="B21" s="24" t="s">
        <v>98</v>
      </c>
      <c r="C21" s="41"/>
      <c r="D21" s="42"/>
      <c r="E21" s="41" t="s">
        <v>121</v>
      </c>
      <c r="F21" s="42">
        <v>0</v>
      </c>
      <c r="G21" s="22" t="s">
        <v>130</v>
      </c>
      <c r="H21" s="36"/>
      <c r="I21" s="21" t="s">
        <v>154</v>
      </c>
      <c r="J21" s="47" t="s">
        <v>98</v>
      </c>
    </row>
    <row r="22" spans="1:10" ht="13.5" thickBot="1">
      <c r="A22" s="26"/>
      <c r="B22" s="40"/>
      <c r="C22" s="43"/>
      <c r="D22" s="44"/>
      <c r="E22" s="43"/>
      <c r="F22" s="44"/>
      <c r="G22" s="25" t="s">
        <v>131</v>
      </c>
      <c r="H22" s="24"/>
      <c r="I22" s="26"/>
      <c r="J22" s="40"/>
    </row>
    <row r="23" spans="1:10" ht="12.75">
      <c r="A23" s="26" t="s">
        <v>122</v>
      </c>
      <c r="B23" s="40">
        <v>-0.1</v>
      </c>
      <c r="C23" s="20" t="s">
        <v>123</v>
      </c>
      <c r="D23" s="36"/>
      <c r="E23" s="20" t="s">
        <v>128</v>
      </c>
      <c r="F23" s="37"/>
      <c r="G23" s="25" t="s">
        <v>133</v>
      </c>
      <c r="H23" s="24" t="s">
        <v>98</v>
      </c>
      <c r="I23" s="26" t="s">
        <v>139</v>
      </c>
      <c r="J23" s="40">
        <v>0</v>
      </c>
    </row>
    <row r="24" spans="1:10" ht="12.75">
      <c r="A24" s="26" t="s">
        <v>111</v>
      </c>
      <c r="B24" s="40">
        <v>0</v>
      </c>
      <c r="C24" s="21" t="s">
        <v>124</v>
      </c>
      <c r="D24" s="24" t="s">
        <v>98</v>
      </c>
      <c r="E24" s="21" t="s">
        <v>129</v>
      </c>
      <c r="F24" s="24" t="s">
        <v>98</v>
      </c>
      <c r="G24" s="28"/>
      <c r="H24" s="27"/>
      <c r="I24" s="26" t="s">
        <v>155</v>
      </c>
      <c r="J24" s="40">
        <v>-0.15</v>
      </c>
    </row>
    <row r="25" spans="1:10" ht="13.5" thickBot="1">
      <c r="A25" s="41" t="s">
        <v>114</v>
      </c>
      <c r="B25" s="42">
        <v>0.1</v>
      </c>
      <c r="C25" s="26"/>
      <c r="D25" s="27"/>
      <c r="E25" s="26"/>
      <c r="F25" s="39"/>
      <c r="G25" s="28" t="s">
        <v>137</v>
      </c>
      <c r="H25" s="40">
        <v>0.15</v>
      </c>
      <c r="I25" s="26" t="s">
        <v>156</v>
      </c>
      <c r="J25" s="40">
        <v>-0.2</v>
      </c>
    </row>
    <row r="26" spans="1:10" ht="13.5" thickBot="1">
      <c r="A26" s="43"/>
      <c r="B26" s="44"/>
      <c r="C26" s="26" t="s">
        <v>127</v>
      </c>
      <c r="D26" s="40">
        <v>0.1</v>
      </c>
      <c r="E26" s="26" t="s">
        <v>111</v>
      </c>
      <c r="F26" s="40">
        <v>0</v>
      </c>
      <c r="G26" s="28" t="s">
        <v>138</v>
      </c>
      <c r="H26" s="40">
        <v>0</v>
      </c>
      <c r="I26" s="26"/>
      <c r="J26" s="39"/>
    </row>
    <row r="27" spans="1:10" ht="12.75">
      <c r="A27" s="20" t="s">
        <v>128</v>
      </c>
      <c r="B27" s="37"/>
      <c r="C27" s="26" t="s">
        <v>157</v>
      </c>
      <c r="D27" s="40">
        <v>0.1</v>
      </c>
      <c r="E27" s="26" t="s">
        <v>132</v>
      </c>
      <c r="F27" s="40">
        <v>0.1</v>
      </c>
      <c r="G27" s="46"/>
      <c r="H27" s="39"/>
      <c r="I27" s="26"/>
      <c r="J27" s="40"/>
    </row>
    <row r="28" spans="1:10" ht="13.5" thickBot="1">
      <c r="A28" s="21" t="s">
        <v>129</v>
      </c>
      <c r="B28" s="24" t="s">
        <v>98</v>
      </c>
      <c r="C28" s="26"/>
      <c r="D28" s="40"/>
      <c r="E28" s="41" t="s">
        <v>134</v>
      </c>
      <c r="F28" s="42">
        <v>0.15</v>
      </c>
      <c r="G28" s="46"/>
      <c r="H28" s="39"/>
      <c r="I28" s="41"/>
      <c r="J28" s="42"/>
    </row>
    <row r="29" spans="1:10" ht="12.75">
      <c r="A29" s="26"/>
      <c r="B29" s="39"/>
      <c r="C29" s="26"/>
      <c r="D29" s="40"/>
      <c r="E29" s="20" t="s">
        <v>135</v>
      </c>
      <c r="F29" s="45"/>
      <c r="G29" s="22" t="s">
        <v>140</v>
      </c>
      <c r="H29" s="36"/>
      <c r="I29" s="20"/>
      <c r="J29" s="45"/>
    </row>
    <row r="30" spans="1:10" ht="13.5" thickBot="1">
      <c r="A30" s="26" t="s">
        <v>111</v>
      </c>
      <c r="B30" s="40">
        <v>0</v>
      </c>
      <c r="C30" s="26"/>
      <c r="D30" s="40"/>
      <c r="E30" s="21" t="s">
        <v>136</v>
      </c>
      <c r="F30" s="27"/>
      <c r="G30" s="25" t="s">
        <v>141</v>
      </c>
      <c r="H30" s="24"/>
      <c r="I30" s="21"/>
      <c r="J30" s="27"/>
    </row>
    <row r="31" spans="1:10" ht="13.5" thickBot="1">
      <c r="A31" s="26" t="s">
        <v>132</v>
      </c>
      <c r="B31" s="40">
        <v>0.1</v>
      </c>
      <c r="C31" s="32"/>
      <c r="D31" s="33"/>
      <c r="E31" s="21" t="s">
        <v>154</v>
      </c>
      <c r="F31" s="47" t="s">
        <v>98</v>
      </c>
      <c r="G31" s="25" t="s">
        <v>126</v>
      </c>
      <c r="H31" s="24" t="s">
        <v>98</v>
      </c>
      <c r="I31" s="21"/>
      <c r="J31" s="47"/>
    </row>
    <row r="32" spans="1:10" ht="13.5" thickBot="1">
      <c r="A32" s="41" t="s">
        <v>134</v>
      </c>
      <c r="B32" s="42">
        <v>0.15</v>
      </c>
      <c r="C32" s="20" t="s">
        <v>135</v>
      </c>
      <c r="D32" s="45"/>
      <c r="E32" s="26"/>
      <c r="F32" s="40"/>
      <c r="G32" s="28"/>
      <c r="H32" s="27"/>
      <c r="I32" s="26"/>
      <c r="J32" s="40"/>
    </row>
    <row r="33" spans="1:10" ht="13.5" thickBot="1">
      <c r="A33" s="43"/>
      <c r="B33" s="44"/>
      <c r="C33" s="21" t="s">
        <v>136</v>
      </c>
      <c r="D33" s="27"/>
      <c r="E33" s="26" t="s">
        <v>139</v>
      </c>
      <c r="F33" s="40">
        <v>0</v>
      </c>
      <c r="G33" s="28" t="s">
        <v>142</v>
      </c>
      <c r="H33" s="40">
        <v>0.1</v>
      </c>
      <c r="I33" s="26"/>
      <c r="J33" s="40"/>
    </row>
    <row r="34" spans="1:10" ht="12.75">
      <c r="A34" s="20" t="s">
        <v>135</v>
      </c>
      <c r="B34" s="45"/>
      <c r="C34" s="21" t="s">
        <v>154</v>
      </c>
      <c r="D34" s="47" t="s">
        <v>98</v>
      </c>
      <c r="E34" s="26" t="s">
        <v>155</v>
      </c>
      <c r="F34" s="40">
        <v>-0.15</v>
      </c>
      <c r="G34" s="28" t="s">
        <v>143</v>
      </c>
      <c r="H34" s="40">
        <v>0.05</v>
      </c>
      <c r="I34" s="26"/>
      <c r="J34" s="40"/>
    </row>
    <row r="35" spans="1:10" ht="13.5" thickBot="1">
      <c r="A35" s="21" t="s">
        <v>136</v>
      </c>
      <c r="B35" s="27"/>
      <c r="C35" s="26"/>
      <c r="D35" s="40"/>
      <c r="E35" s="26" t="s">
        <v>156</v>
      </c>
      <c r="F35" s="40">
        <v>-0.2</v>
      </c>
      <c r="G35" s="28" t="s">
        <v>144</v>
      </c>
      <c r="H35" s="40">
        <v>0</v>
      </c>
      <c r="I35" s="26"/>
      <c r="J35" s="40"/>
    </row>
    <row r="36" spans="1:10" ht="13.5" thickBot="1">
      <c r="A36" s="21" t="s">
        <v>154</v>
      </c>
      <c r="B36" s="47" t="s">
        <v>98</v>
      </c>
      <c r="C36" s="26" t="s">
        <v>139</v>
      </c>
      <c r="D36" s="40">
        <v>0</v>
      </c>
      <c r="E36" s="20"/>
      <c r="F36" s="36"/>
      <c r="G36" s="28"/>
      <c r="H36" s="39"/>
      <c r="I36" s="26"/>
      <c r="J36" s="26"/>
    </row>
    <row r="37" spans="1:10" ht="13.5" thickBot="1">
      <c r="A37" s="26"/>
      <c r="B37" s="40"/>
      <c r="C37" s="26" t="s">
        <v>155</v>
      </c>
      <c r="D37" s="40">
        <v>-0.15</v>
      </c>
      <c r="E37" s="21"/>
      <c r="F37" s="24"/>
      <c r="G37" s="34"/>
      <c r="H37" s="33"/>
      <c r="I37" s="21"/>
      <c r="J37" s="24"/>
    </row>
    <row r="38" spans="1:10" ht="12.75">
      <c r="A38" s="26" t="s">
        <v>139</v>
      </c>
      <c r="B38" s="40">
        <v>0</v>
      </c>
      <c r="C38" s="26" t="s">
        <v>156</v>
      </c>
      <c r="D38" s="40">
        <v>-0.2</v>
      </c>
      <c r="E38" s="21"/>
      <c r="F38" s="24"/>
      <c r="G38" s="22" t="s">
        <v>103</v>
      </c>
      <c r="H38" s="36"/>
      <c r="I38" s="21"/>
      <c r="J38" s="24"/>
    </row>
    <row r="39" spans="1:10" ht="12.75">
      <c r="A39" s="26" t="s">
        <v>155</v>
      </c>
      <c r="B39" s="40">
        <v>-0.15</v>
      </c>
      <c r="C39" s="26"/>
      <c r="D39" s="40"/>
      <c r="E39" s="26"/>
      <c r="F39" s="40"/>
      <c r="G39" s="25" t="s">
        <v>145</v>
      </c>
      <c r="H39" s="24" t="s">
        <v>98</v>
      </c>
      <c r="I39" s="26"/>
      <c r="J39" s="40"/>
    </row>
    <row r="40" spans="1:10" ht="12.75">
      <c r="A40" s="26" t="s">
        <v>156</v>
      </c>
      <c r="B40" s="40">
        <v>-0.2</v>
      </c>
      <c r="C40" s="26"/>
      <c r="D40" s="39"/>
      <c r="E40" s="26"/>
      <c r="F40" s="40"/>
      <c r="G40" s="28"/>
      <c r="H40" s="27"/>
      <c r="I40" s="26"/>
      <c r="J40" s="40"/>
    </row>
    <row r="41" spans="1:10" ht="12.75">
      <c r="A41" s="26"/>
      <c r="B41" s="40"/>
      <c r="C41" s="26"/>
      <c r="D41" s="26"/>
      <c r="E41" s="26"/>
      <c r="F41" s="40"/>
      <c r="G41" s="28" t="s">
        <v>146</v>
      </c>
      <c r="H41" s="40">
        <v>0.2</v>
      </c>
      <c r="I41" s="26"/>
      <c r="J41" s="40"/>
    </row>
    <row r="42" spans="1:10" ht="12.75">
      <c r="A42" s="26"/>
      <c r="B42" s="40"/>
      <c r="C42" s="26"/>
      <c r="D42" s="26"/>
      <c r="E42" s="26"/>
      <c r="F42" s="40"/>
      <c r="G42" s="28" t="s">
        <v>147</v>
      </c>
      <c r="H42" s="40">
        <v>0</v>
      </c>
      <c r="I42" s="26"/>
      <c r="J42" s="40"/>
    </row>
    <row r="43" spans="1:10" ht="12.75">
      <c r="A43" s="26"/>
      <c r="B43" s="27"/>
      <c r="C43" s="26"/>
      <c r="D43" s="26"/>
      <c r="E43" s="26"/>
      <c r="F43" s="40"/>
      <c r="G43" s="28" t="s">
        <v>148</v>
      </c>
      <c r="H43" s="40">
        <v>-0.25</v>
      </c>
      <c r="I43" s="26"/>
      <c r="J43" s="40"/>
    </row>
    <row r="44" spans="1:10" ht="13.5" thickBot="1">
      <c r="A44" s="41"/>
      <c r="B44" s="41"/>
      <c r="C44" s="41"/>
      <c r="D44" s="41"/>
      <c r="E44" s="41"/>
      <c r="F44" s="41"/>
      <c r="G44" s="48"/>
      <c r="H44" s="41"/>
      <c r="I44" s="41"/>
      <c r="J44" s="41"/>
    </row>
  </sheetData>
  <sheetProtection password="C0B2" sheet="1" objects="1" scenarios="1"/>
  <mergeCells count="6">
    <mergeCell ref="B1:J1"/>
    <mergeCell ref="A3:B3"/>
    <mergeCell ref="C3:D3"/>
    <mergeCell ref="E3:F3"/>
    <mergeCell ref="G3:H3"/>
    <mergeCell ref="I3:J3"/>
  </mergeCells>
  <printOptions/>
  <pageMargins left="0.7874015748031497" right="0.7874015748031497" top="0.7874015748031497" bottom="0.7874015748031497" header="0.5118110236220472" footer="0.7086614173228347"/>
  <pageSetup fitToHeight="1" fitToWidth="1" horizontalDpi="300" verticalDpi="300" orientation="landscape" paperSize="9" scale="69" r:id="rId1"/>
  <headerFooter alignWithMargins="0">
    <oddFooter>&amp;C&amp;"Arial,Negrito Itálico"&amp;9&amp;A&amp;R&amp;8Página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35.7109375" style="17" customWidth="1"/>
    <col min="2" max="5" width="19.7109375" style="17" customWidth="1"/>
    <col min="6" max="16384" width="9.140625" style="2" customWidth="1"/>
  </cols>
  <sheetData>
    <row r="1" spans="1:5" ht="18">
      <c r="A1" s="102" t="s">
        <v>84</v>
      </c>
      <c r="B1" s="103"/>
      <c r="C1" s="103"/>
      <c r="D1" s="103"/>
      <c r="E1" s="104"/>
    </row>
    <row r="2" spans="1:5" ht="12.75">
      <c r="A2" s="83" t="s">
        <v>85</v>
      </c>
      <c r="B2" s="84"/>
      <c r="C2" s="84"/>
      <c r="D2" s="84"/>
      <c r="E2" s="85"/>
    </row>
    <row r="3" spans="1:5" ht="12.75" hidden="1">
      <c r="A3" s="6"/>
      <c r="B3" s="7"/>
      <c r="C3" s="7"/>
      <c r="D3" s="7"/>
      <c r="E3" s="8"/>
    </row>
    <row r="4" spans="1:5" ht="20.25" customHeight="1">
      <c r="A4" s="9" t="s">
        <v>86</v>
      </c>
      <c r="B4" s="9" t="s">
        <v>87</v>
      </c>
      <c r="C4" s="9" t="s">
        <v>88</v>
      </c>
      <c r="D4" s="9" t="s">
        <v>89</v>
      </c>
      <c r="E4" s="9" t="s">
        <v>90</v>
      </c>
    </row>
    <row r="5" spans="1:5" ht="12" customHeight="1">
      <c r="A5" s="3"/>
      <c r="B5" s="4"/>
      <c r="C5" s="4"/>
      <c r="D5" s="4"/>
      <c r="E5" s="5"/>
    </row>
    <row r="6" spans="1:5" ht="12.75">
      <c r="A6" s="99" t="s">
        <v>10</v>
      </c>
      <c r="B6" s="100"/>
      <c r="C6" s="100"/>
      <c r="D6" s="100"/>
      <c r="E6" s="101"/>
    </row>
    <row r="7" spans="1:5" ht="12.75">
      <c r="A7" s="10" t="s">
        <v>6</v>
      </c>
      <c r="B7" s="49">
        <v>0.5</v>
      </c>
      <c r="C7" s="49">
        <v>0.7</v>
      </c>
      <c r="D7" s="49">
        <v>1.9</v>
      </c>
      <c r="E7" s="49">
        <v>7</v>
      </c>
    </row>
    <row r="8" spans="1:5" ht="12.75">
      <c r="A8" s="10" t="s">
        <v>58</v>
      </c>
      <c r="B8" s="49">
        <v>0.55</v>
      </c>
      <c r="C8" s="49">
        <v>0.8</v>
      </c>
      <c r="D8" s="49">
        <v>1.92</v>
      </c>
      <c r="E8" s="49">
        <v>7.5</v>
      </c>
    </row>
    <row r="9" spans="1:5" ht="12.75">
      <c r="A9" s="10" t="s">
        <v>59</v>
      </c>
      <c r="B9" s="49">
        <v>0.6</v>
      </c>
      <c r="C9" s="49">
        <v>0.85</v>
      </c>
      <c r="D9" s="49">
        <v>1.97</v>
      </c>
      <c r="E9" s="49">
        <v>9</v>
      </c>
    </row>
    <row r="10" spans="1:5" ht="12.75">
      <c r="A10" s="10" t="s">
        <v>7</v>
      </c>
      <c r="B10" s="49">
        <v>0.5</v>
      </c>
      <c r="C10" s="49">
        <v>0.7</v>
      </c>
      <c r="D10" s="49">
        <v>1.85</v>
      </c>
      <c r="E10" s="49">
        <v>7</v>
      </c>
    </row>
    <row r="11" spans="1:5" ht="12.75">
      <c r="A11" s="10" t="s">
        <v>8</v>
      </c>
      <c r="B11" s="49">
        <v>0.5</v>
      </c>
      <c r="C11" s="49">
        <v>0.7</v>
      </c>
      <c r="D11" s="49">
        <v>1.9</v>
      </c>
      <c r="E11" s="49">
        <v>7</v>
      </c>
    </row>
    <row r="12" spans="1:5" ht="12.75">
      <c r="A12" s="10" t="s">
        <v>9</v>
      </c>
      <c r="B12" s="49">
        <v>0.15</v>
      </c>
      <c r="C12" s="49">
        <v>0.23</v>
      </c>
      <c r="D12" s="49">
        <v>0.35</v>
      </c>
      <c r="E12" s="49">
        <v>2</v>
      </c>
    </row>
    <row r="13" spans="1:5" ht="12.75">
      <c r="A13" s="11"/>
      <c r="B13" s="7"/>
      <c r="C13" s="7"/>
      <c r="D13" s="7"/>
      <c r="E13" s="8"/>
    </row>
    <row r="14" spans="1:5" ht="12.75">
      <c r="A14" s="99" t="s">
        <v>18</v>
      </c>
      <c r="B14" s="100"/>
      <c r="C14" s="100"/>
      <c r="D14" s="100"/>
      <c r="E14" s="101"/>
    </row>
    <row r="15" spans="1:5" ht="12.75">
      <c r="A15" s="50" t="s">
        <v>11</v>
      </c>
      <c r="B15" s="49">
        <v>0.52</v>
      </c>
      <c r="C15" s="49">
        <v>0.7</v>
      </c>
      <c r="D15" s="49">
        <v>1.85</v>
      </c>
      <c r="E15" s="49">
        <v>7</v>
      </c>
    </row>
    <row r="16" spans="1:5" ht="12.75">
      <c r="A16" s="50" t="s">
        <v>12</v>
      </c>
      <c r="B16" s="49">
        <v>0.35</v>
      </c>
      <c r="C16" s="49">
        <v>0.6</v>
      </c>
      <c r="D16" s="49">
        <v>1.7</v>
      </c>
      <c r="E16" s="49">
        <v>6</v>
      </c>
    </row>
    <row r="17" spans="1:5" ht="12.75">
      <c r="A17" s="50" t="s">
        <v>13</v>
      </c>
      <c r="B17" s="49">
        <v>0.2</v>
      </c>
      <c r="C17" s="49">
        <v>0.3</v>
      </c>
      <c r="D17" s="49">
        <v>0.42</v>
      </c>
      <c r="E17" s="49">
        <v>6</v>
      </c>
    </row>
    <row r="18" spans="1:5" ht="12.75">
      <c r="A18" s="50" t="s">
        <v>14</v>
      </c>
      <c r="B18" s="49">
        <v>0.3</v>
      </c>
      <c r="C18" s="49">
        <v>0.6</v>
      </c>
      <c r="D18" s="49">
        <v>1.7</v>
      </c>
      <c r="E18" s="49">
        <v>4.5</v>
      </c>
    </row>
    <row r="19" spans="1:5" ht="12.75">
      <c r="A19" s="50" t="s">
        <v>15</v>
      </c>
      <c r="B19" s="49">
        <v>0.3</v>
      </c>
      <c r="C19" s="49">
        <v>0.6</v>
      </c>
      <c r="D19" s="49">
        <v>1.7</v>
      </c>
      <c r="E19" s="49">
        <v>4.5</v>
      </c>
    </row>
    <row r="20" spans="1:5" ht="12.75">
      <c r="A20" s="10" t="s">
        <v>16</v>
      </c>
      <c r="B20" s="49">
        <v>0.22</v>
      </c>
      <c r="C20" s="49">
        <v>0.31</v>
      </c>
      <c r="D20" s="49">
        <v>0.42</v>
      </c>
      <c r="E20" s="49">
        <v>4.5</v>
      </c>
    </row>
    <row r="21" spans="1:5" ht="12.75">
      <c r="A21" s="11"/>
      <c r="B21" s="7"/>
      <c r="C21" s="7"/>
      <c r="D21" s="7"/>
      <c r="E21" s="8"/>
    </row>
    <row r="22" spans="1:5" ht="12.75">
      <c r="A22" s="99" t="s">
        <v>17</v>
      </c>
      <c r="B22" s="100"/>
      <c r="C22" s="100"/>
      <c r="D22" s="100"/>
      <c r="E22" s="101"/>
    </row>
    <row r="23" spans="1:5" ht="12.75">
      <c r="A23" s="12" t="s">
        <v>19</v>
      </c>
      <c r="B23" s="51">
        <v>0.55</v>
      </c>
      <c r="C23" s="51">
        <v>0.78</v>
      </c>
      <c r="D23" s="51">
        <v>1.9</v>
      </c>
      <c r="E23" s="51">
        <v>8</v>
      </c>
    </row>
    <row r="24" spans="1:5" ht="12.75">
      <c r="A24" s="10" t="s">
        <v>20</v>
      </c>
      <c r="B24" s="49">
        <v>0.57</v>
      </c>
      <c r="C24" s="49">
        <v>0.8</v>
      </c>
      <c r="D24" s="49">
        <v>1.94</v>
      </c>
      <c r="E24" s="49">
        <v>8</v>
      </c>
    </row>
    <row r="25" spans="1:5" ht="12.75">
      <c r="A25" s="10" t="s">
        <v>21</v>
      </c>
      <c r="B25" s="49">
        <v>0.6</v>
      </c>
      <c r="C25" s="49">
        <v>0.85</v>
      </c>
      <c r="D25" s="49">
        <v>1.97</v>
      </c>
      <c r="E25" s="49">
        <v>9</v>
      </c>
    </row>
    <row r="26" spans="1:5" ht="12.75">
      <c r="A26" s="11"/>
      <c r="B26" s="7"/>
      <c r="C26" s="7"/>
      <c r="D26" s="7"/>
      <c r="E26" s="8"/>
    </row>
    <row r="27" spans="1:5" ht="12.75">
      <c r="A27" s="99" t="s">
        <v>22</v>
      </c>
      <c r="B27" s="100"/>
      <c r="C27" s="100"/>
      <c r="D27" s="100"/>
      <c r="E27" s="101"/>
    </row>
    <row r="28" spans="1:5" ht="12.75">
      <c r="A28" s="12" t="s">
        <v>23</v>
      </c>
      <c r="B28" s="51">
        <v>0.45</v>
      </c>
      <c r="C28" s="51">
        <v>0.7</v>
      </c>
      <c r="D28" s="51">
        <v>1.8</v>
      </c>
      <c r="E28" s="51">
        <v>6</v>
      </c>
    </row>
    <row r="29" spans="1:5" ht="12.75">
      <c r="A29" s="10" t="s">
        <v>24</v>
      </c>
      <c r="B29" s="49">
        <v>0.45</v>
      </c>
      <c r="C29" s="49">
        <v>0.7</v>
      </c>
      <c r="D29" s="49">
        <v>1.8</v>
      </c>
      <c r="E29" s="49">
        <v>6</v>
      </c>
    </row>
    <row r="30" spans="1:5" ht="12.75">
      <c r="A30" s="10" t="s">
        <v>25</v>
      </c>
      <c r="B30" s="49">
        <v>0.48</v>
      </c>
      <c r="C30" s="49">
        <v>0.72</v>
      </c>
      <c r="D30" s="49">
        <v>1.82</v>
      </c>
      <c r="E30" s="49">
        <v>7</v>
      </c>
    </row>
    <row r="31" spans="1:5" ht="12.75">
      <c r="A31" s="10" t="s">
        <v>26</v>
      </c>
      <c r="B31" s="49">
        <v>0.5</v>
      </c>
      <c r="C31" s="49">
        <v>0.75</v>
      </c>
      <c r="D31" s="49">
        <v>1.85</v>
      </c>
      <c r="E31" s="49">
        <v>7</v>
      </c>
    </row>
    <row r="32" spans="1:5" ht="12.75">
      <c r="A32" s="10" t="s">
        <v>27</v>
      </c>
      <c r="B32" s="49">
        <v>0.52</v>
      </c>
      <c r="C32" s="49">
        <v>0.75</v>
      </c>
      <c r="D32" s="49">
        <v>1.85</v>
      </c>
      <c r="E32" s="49">
        <v>8</v>
      </c>
    </row>
    <row r="33" spans="1:5" ht="12.75">
      <c r="A33" s="10" t="s">
        <v>28</v>
      </c>
      <c r="B33" s="49">
        <v>0.5</v>
      </c>
      <c r="C33" s="49">
        <v>0.75</v>
      </c>
      <c r="D33" s="49">
        <v>1.85</v>
      </c>
      <c r="E33" s="49">
        <v>8</v>
      </c>
    </row>
    <row r="34" spans="1:5" ht="12.75">
      <c r="A34" s="10" t="s">
        <v>29</v>
      </c>
      <c r="B34" s="49">
        <v>0.5</v>
      </c>
      <c r="C34" s="49">
        <v>0.75</v>
      </c>
      <c r="D34" s="49">
        <v>1.82</v>
      </c>
      <c r="E34" s="49">
        <v>8</v>
      </c>
    </row>
    <row r="35" spans="1:5" ht="12.75">
      <c r="A35" s="13" t="s">
        <v>30</v>
      </c>
      <c r="B35" s="52">
        <v>0.45</v>
      </c>
      <c r="C35" s="52">
        <v>0.7</v>
      </c>
      <c r="D35" s="52">
        <v>1.7</v>
      </c>
      <c r="E35" s="52">
        <v>8</v>
      </c>
    </row>
    <row r="36" spans="1:5" ht="12.75">
      <c r="A36" s="14"/>
      <c r="B36" s="14"/>
      <c r="C36" s="14"/>
      <c r="D36" s="14"/>
      <c r="E36" s="14"/>
    </row>
    <row r="37" spans="1:5" ht="12.75">
      <c r="A37" s="83" t="s">
        <v>85</v>
      </c>
      <c r="B37" s="84"/>
      <c r="C37" s="84"/>
      <c r="D37" s="84"/>
      <c r="E37" s="85"/>
    </row>
    <row r="38" spans="1:5" ht="12.75">
      <c r="A38" s="6"/>
      <c r="B38" s="7"/>
      <c r="C38" s="7"/>
      <c r="D38" s="7"/>
      <c r="E38" s="8"/>
    </row>
    <row r="39" spans="1:5" ht="12.75">
      <c r="A39" s="9" t="s">
        <v>86</v>
      </c>
      <c r="B39" s="9" t="s">
        <v>87</v>
      </c>
      <c r="C39" s="9" t="s">
        <v>88</v>
      </c>
      <c r="D39" s="9" t="s">
        <v>89</v>
      </c>
      <c r="E39" s="9" t="s">
        <v>90</v>
      </c>
    </row>
    <row r="40" spans="1:5" ht="12.75">
      <c r="A40" s="3"/>
      <c r="B40" s="4"/>
      <c r="C40" s="4"/>
      <c r="D40" s="4"/>
      <c r="E40" s="5"/>
    </row>
    <row r="41" spans="1:5" ht="12.75">
      <c r="A41" s="99" t="s">
        <v>31</v>
      </c>
      <c r="B41" s="100"/>
      <c r="C41" s="100"/>
      <c r="D41" s="100"/>
      <c r="E41" s="101"/>
    </row>
    <row r="42" spans="1:5" ht="12.75">
      <c r="A42" s="10" t="s">
        <v>32</v>
      </c>
      <c r="B42" s="49">
        <v>0.45</v>
      </c>
      <c r="C42" s="49">
        <v>0.7</v>
      </c>
      <c r="D42" s="49">
        <v>1.8</v>
      </c>
      <c r="E42" s="49">
        <v>6.5</v>
      </c>
    </row>
    <row r="43" spans="1:5" ht="12.75">
      <c r="A43" s="10" t="s">
        <v>33</v>
      </c>
      <c r="B43" s="49">
        <v>0.45</v>
      </c>
      <c r="C43" s="49">
        <v>0.7</v>
      </c>
      <c r="D43" s="49">
        <v>1.8</v>
      </c>
      <c r="E43" s="49">
        <v>6.5</v>
      </c>
    </row>
    <row r="44" spans="1:5" ht="12.75">
      <c r="A44" s="10" t="s">
        <v>34</v>
      </c>
      <c r="B44" s="49">
        <v>0.47</v>
      </c>
      <c r="C44" s="49">
        <v>0.72</v>
      </c>
      <c r="D44" s="49">
        <v>1.85</v>
      </c>
      <c r="E44" s="49">
        <v>7</v>
      </c>
    </row>
    <row r="45" spans="1:5" ht="12.75">
      <c r="A45" s="10" t="s">
        <v>35</v>
      </c>
      <c r="B45" s="49">
        <v>0.2</v>
      </c>
      <c r="C45" s="49">
        <v>0.35</v>
      </c>
      <c r="D45" s="49">
        <v>0.8</v>
      </c>
      <c r="E45" s="49">
        <v>3.5</v>
      </c>
    </row>
    <row r="46" spans="1:5" ht="12.75">
      <c r="A46" s="10" t="s">
        <v>36</v>
      </c>
      <c r="B46" s="49">
        <v>0.45</v>
      </c>
      <c r="C46" s="49">
        <v>0.7</v>
      </c>
      <c r="D46" s="49">
        <v>1.7</v>
      </c>
      <c r="E46" s="49">
        <v>6.5</v>
      </c>
    </row>
    <row r="47" spans="1:5" ht="12.75">
      <c r="A47" s="10" t="s">
        <v>37</v>
      </c>
      <c r="B47" s="49">
        <v>0.47</v>
      </c>
      <c r="C47" s="49">
        <v>0.72</v>
      </c>
      <c r="D47" s="49">
        <v>1.8</v>
      </c>
      <c r="E47" s="49">
        <v>7</v>
      </c>
    </row>
    <row r="48" spans="1:5" ht="12.75">
      <c r="A48" s="11" t="s">
        <v>38</v>
      </c>
      <c r="B48" s="7"/>
      <c r="C48" s="7"/>
      <c r="D48" s="7"/>
      <c r="E48" s="8"/>
    </row>
    <row r="49" spans="1:5" ht="12.75">
      <c r="A49" s="99" t="s">
        <v>39</v>
      </c>
      <c r="B49" s="100"/>
      <c r="C49" s="100"/>
      <c r="D49" s="100"/>
      <c r="E49" s="101"/>
    </row>
    <row r="50" spans="1:5" ht="12.75">
      <c r="A50" s="10" t="s">
        <v>40</v>
      </c>
      <c r="B50" s="49">
        <v>0.45</v>
      </c>
      <c r="C50" s="49">
        <v>0.65</v>
      </c>
      <c r="D50" s="49">
        <v>1.6</v>
      </c>
      <c r="E50" s="49">
        <v>5</v>
      </c>
    </row>
    <row r="51" spans="1:5" ht="12.75">
      <c r="A51" s="10" t="s">
        <v>41</v>
      </c>
      <c r="B51" s="49">
        <v>0.47</v>
      </c>
      <c r="C51" s="49">
        <v>0.65</v>
      </c>
      <c r="D51" s="49">
        <v>1.62</v>
      </c>
      <c r="E51" s="49">
        <v>5</v>
      </c>
    </row>
    <row r="52" spans="1:5" ht="12.75">
      <c r="A52" s="10" t="s">
        <v>42</v>
      </c>
      <c r="B52" s="49">
        <v>0.47</v>
      </c>
      <c r="C52" s="49">
        <v>0.65</v>
      </c>
      <c r="D52" s="49">
        <v>1.65</v>
      </c>
      <c r="E52" s="49">
        <v>5</v>
      </c>
    </row>
    <row r="53" spans="1:5" ht="12.75">
      <c r="A53" s="10" t="s">
        <v>53</v>
      </c>
      <c r="B53" s="49">
        <v>0.5</v>
      </c>
      <c r="C53" s="49">
        <v>0.67</v>
      </c>
      <c r="D53" s="49">
        <v>1.7</v>
      </c>
      <c r="E53" s="49">
        <v>7</v>
      </c>
    </row>
    <row r="54" spans="1:5" ht="12.75">
      <c r="A54" s="10" t="s">
        <v>43</v>
      </c>
      <c r="B54" s="49">
        <v>0.52</v>
      </c>
      <c r="C54" s="49">
        <v>0.7</v>
      </c>
      <c r="D54" s="49">
        <v>1.72</v>
      </c>
      <c r="E54" s="49">
        <v>9</v>
      </c>
    </row>
    <row r="55" spans="1:5" ht="12.75">
      <c r="A55" s="10" t="s">
        <v>44</v>
      </c>
      <c r="B55" s="49">
        <v>0.52</v>
      </c>
      <c r="C55" s="49">
        <v>0.7</v>
      </c>
      <c r="D55" s="49">
        <v>1.72</v>
      </c>
      <c r="E55" s="49">
        <v>8</v>
      </c>
    </row>
    <row r="56" spans="1:5" ht="12.75">
      <c r="A56" s="11"/>
      <c r="B56" s="7"/>
      <c r="C56" s="7"/>
      <c r="D56" s="7"/>
      <c r="E56" s="8"/>
    </row>
    <row r="57" spans="1:5" ht="12.75">
      <c r="A57" s="99" t="s">
        <v>45</v>
      </c>
      <c r="B57" s="100"/>
      <c r="C57" s="100"/>
      <c r="D57" s="100"/>
      <c r="E57" s="101"/>
    </row>
    <row r="58" spans="1:5" ht="12.75">
      <c r="A58" s="10" t="s">
        <v>46</v>
      </c>
      <c r="B58" s="49">
        <v>0.3</v>
      </c>
      <c r="C58" s="49">
        <v>0.55</v>
      </c>
      <c r="D58" s="49">
        <v>1.3</v>
      </c>
      <c r="E58" s="49">
        <v>5.5</v>
      </c>
    </row>
    <row r="59" spans="1:5" ht="12.75">
      <c r="A59" s="10" t="s">
        <v>47</v>
      </c>
      <c r="B59" s="49">
        <v>0.4</v>
      </c>
      <c r="C59" s="49">
        <v>0.6</v>
      </c>
      <c r="D59" s="49">
        <v>1.45</v>
      </c>
      <c r="E59" s="49">
        <v>5.5</v>
      </c>
    </row>
    <row r="60" spans="1:5" ht="12.75">
      <c r="A60" s="10" t="s">
        <v>48</v>
      </c>
      <c r="B60" s="49">
        <v>0.37</v>
      </c>
      <c r="C60" s="49">
        <v>0.57</v>
      </c>
      <c r="D60" s="49">
        <v>1.4</v>
      </c>
      <c r="E60" s="49">
        <v>5.5</v>
      </c>
    </row>
    <row r="61" spans="1:5" ht="12.75">
      <c r="A61" s="10" t="s">
        <v>49</v>
      </c>
      <c r="B61" s="49">
        <v>0.45</v>
      </c>
      <c r="C61" s="49">
        <v>0.67</v>
      </c>
      <c r="D61" s="49">
        <v>1.65</v>
      </c>
      <c r="E61" s="49">
        <v>6.5</v>
      </c>
    </row>
    <row r="62" spans="1:5" ht="12.75">
      <c r="A62" s="13" t="s">
        <v>50</v>
      </c>
      <c r="B62" s="52">
        <v>0.35</v>
      </c>
      <c r="C62" s="52">
        <v>0.55</v>
      </c>
      <c r="D62" s="52">
        <v>1.35</v>
      </c>
      <c r="E62" s="52">
        <v>7</v>
      </c>
    </row>
    <row r="63" ht="13.5" thickBot="1"/>
    <row r="64" spans="1:2" ht="13.5" thickBot="1">
      <c r="A64" s="18" t="s">
        <v>160</v>
      </c>
      <c r="B64" s="1">
        <f>'Tabela 1'!B64</f>
        <v>727.42</v>
      </c>
    </row>
    <row r="65" spans="1:5" ht="18">
      <c r="A65" s="82" t="s">
        <v>91</v>
      </c>
      <c r="B65" s="82"/>
      <c r="C65" s="82"/>
      <c r="D65" s="82"/>
      <c r="E65" s="82"/>
    </row>
    <row r="66" spans="1:5" ht="12.75">
      <c r="A66" s="83" t="s">
        <v>92</v>
      </c>
      <c r="B66" s="84"/>
      <c r="C66" s="84"/>
      <c r="D66" s="84"/>
      <c r="E66" s="85"/>
    </row>
    <row r="67" spans="1:5" ht="12.75">
      <c r="A67" s="6"/>
      <c r="B67" s="7"/>
      <c r="C67" s="7"/>
      <c r="D67" s="7"/>
      <c r="E67" s="8"/>
    </row>
    <row r="68" spans="1:5" ht="12.75">
      <c r="A68" s="9" t="s">
        <v>86</v>
      </c>
      <c r="B68" s="9" t="s">
        <v>87</v>
      </c>
      <c r="C68" s="9" t="s">
        <v>88</v>
      </c>
      <c r="D68" s="9" t="s">
        <v>89</v>
      </c>
      <c r="E68" s="9" t="s">
        <v>90</v>
      </c>
    </row>
    <row r="69" spans="1:5" ht="12.75">
      <c r="A69" s="3"/>
      <c r="B69" s="4"/>
      <c r="C69" s="4"/>
      <c r="D69" s="4"/>
      <c r="E69" s="5"/>
    </row>
    <row r="70" spans="1:5" ht="12.75">
      <c r="A70" s="99" t="s">
        <v>10</v>
      </c>
      <c r="B70" s="100"/>
      <c r="C70" s="100"/>
      <c r="D70" s="100"/>
      <c r="E70" s="101"/>
    </row>
    <row r="71" spans="1:5" ht="12.75">
      <c r="A71" s="10" t="s">
        <v>6</v>
      </c>
      <c r="B71" s="49">
        <f>B7*$B$64/100</f>
        <v>3.6370999999999998</v>
      </c>
      <c r="C71" s="49">
        <f>C7*$B$64/100</f>
        <v>5.091939999999999</v>
      </c>
      <c r="D71" s="49">
        <f>D7*$B$64/100</f>
        <v>13.820979999999999</v>
      </c>
      <c r="E71" s="49">
        <f>E7*$B$64/100</f>
        <v>50.919399999999996</v>
      </c>
    </row>
    <row r="72" spans="1:5" ht="12.75">
      <c r="A72" s="10" t="s">
        <v>58</v>
      </c>
      <c r="B72" s="49">
        <f aca="true" t="shared" si="0" ref="B72:E76">B8*$B$64/100</f>
        <v>4.00081</v>
      </c>
      <c r="C72" s="49">
        <f t="shared" si="0"/>
        <v>5.8193600000000005</v>
      </c>
      <c r="D72" s="49">
        <f t="shared" si="0"/>
        <v>13.966463999999998</v>
      </c>
      <c r="E72" s="49">
        <f t="shared" si="0"/>
        <v>54.5565</v>
      </c>
    </row>
    <row r="73" spans="1:5" ht="12.75">
      <c r="A73" s="10" t="s">
        <v>59</v>
      </c>
      <c r="B73" s="49">
        <f t="shared" si="0"/>
        <v>4.36452</v>
      </c>
      <c r="C73" s="49">
        <f t="shared" si="0"/>
        <v>6.183069999999999</v>
      </c>
      <c r="D73" s="49">
        <f t="shared" si="0"/>
        <v>14.330174</v>
      </c>
      <c r="E73" s="49">
        <f t="shared" si="0"/>
        <v>65.4678</v>
      </c>
    </row>
    <row r="74" spans="1:5" ht="12.75">
      <c r="A74" s="10" t="s">
        <v>7</v>
      </c>
      <c r="B74" s="49">
        <f t="shared" si="0"/>
        <v>3.6370999999999998</v>
      </c>
      <c r="C74" s="49">
        <f t="shared" si="0"/>
        <v>5.091939999999999</v>
      </c>
      <c r="D74" s="49">
        <f t="shared" si="0"/>
        <v>13.457270000000001</v>
      </c>
      <c r="E74" s="49">
        <f t="shared" si="0"/>
        <v>50.919399999999996</v>
      </c>
    </row>
    <row r="75" spans="1:5" ht="12.75">
      <c r="A75" s="10" t="s">
        <v>8</v>
      </c>
      <c r="B75" s="49">
        <f t="shared" si="0"/>
        <v>3.6370999999999998</v>
      </c>
      <c r="C75" s="49">
        <f t="shared" si="0"/>
        <v>5.091939999999999</v>
      </c>
      <c r="D75" s="49">
        <f t="shared" si="0"/>
        <v>13.820979999999999</v>
      </c>
      <c r="E75" s="49">
        <f t="shared" si="0"/>
        <v>50.919399999999996</v>
      </c>
    </row>
    <row r="76" spans="1:5" ht="12.75">
      <c r="A76" s="10" t="s">
        <v>9</v>
      </c>
      <c r="B76" s="49">
        <f t="shared" si="0"/>
        <v>1.09113</v>
      </c>
      <c r="C76" s="49">
        <f t="shared" si="0"/>
        <v>1.673066</v>
      </c>
      <c r="D76" s="49">
        <f t="shared" si="0"/>
        <v>2.5459699999999996</v>
      </c>
      <c r="E76" s="49">
        <f t="shared" si="0"/>
        <v>14.548399999999999</v>
      </c>
    </row>
    <row r="77" spans="1:5" ht="12.75">
      <c r="A77" s="11"/>
      <c r="B77" s="7"/>
      <c r="C77" s="7"/>
      <c r="D77" s="7"/>
      <c r="E77" s="8"/>
    </row>
    <row r="78" spans="1:5" ht="12.75">
      <c r="A78" s="99" t="s">
        <v>18</v>
      </c>
      <c r="B78" s="100"/>
      <c r="C78" s="100"/>
      <c r="D78" s="100"/>
      <c r="E78" s="101"/>
    </row>
    <row r="79" spans="1:5" ht="12.75">
      <c r="A79" s="10" t="s">
        <v>11</v>
      </c>
      <c r="B79" s="49">
        <f>B15*$B$64/100</f>
        <v>3.782584</v>
      </c>
      <c r="C79" s="49">
        <f>C15*$B$64/100</f>
        <v>5.091939999999999</v>
      </c>
      <c r="D79" s="49">
        <f>D15*$B$64/100</f>
        <v>13.457270000000001</v>
      </c>
      <c r="E79" s="49">
        <f>E15*$B$64/100</f>
        <v>50.919399999999996</v>
      </c>
    </row>
    <row r="80" spans="1:5" ht="12.75">
      <c r="A80" s="10" t="s">
        <v>12</v>
      </c>
      <c r="B80" s="49">
        <f aca="true" t="shared" si="1" ref="B80:E84">B16*$B$64/100</f>
        <v>2.5459699999999996</v>
      </c>
      <c r="C80" s="49">
        <f t="shared" si="1"/>
        <v>4.36452</v>
      </c>
      <c r="D80" s="49">
        <f t="shared" si="1"/>
        <v>12.366139999999998</v>
      </c>
      <c r="E80" s="49">
        <f t="shared" si="1"/>
        <v>43.645199999999996</v>
      </c>
    </row>
    <row r="81" spans="1:5" ht="12.75">
      <c r="A81" s="10" t="s">
        <v>13</v>
      </c>
      <c r="B81" s="49">
        <f t="shared" si="1"/>
        <v>1.4548400000000001</v>
      </c>
      <c r="C81" s="49">
        <f t="shared" si="1"/>
        <v>2.18226</v>
      </c>
      <c r="D81" s="49">
        <f t="shared" si="1"/>
        <v>3.0551639999999995</v>
      </c>
      <c r="E81" s="49">
        <f t="shared" si="1"/>
        <v>43.645199999999996</v>
      </c>
    </row>
    <row r="82" spans="1:5" ht="12.75">
      <c r="A82" s="10" t="s">
        <v>14</v>
      </c>
      <c r="B82" s="49">
        <f t="shared" si="1"/>
        <v>2.18226</v>
      </c>
      <c r="C82" s="49">
        <f t="shared" si="1"/>
        <v>4.36452</v>
      </c>
      <c r="D82" s="49">
        <f t="shared" si="1"/>
        <v>12.366139999999998</v>
      </c>
      <c r="E82" s="49">
        <f t="shared" si="1"/>
        <v>32.7339</v>
      </c>
    </row>
    <row r="83" spans="1:5" ht="12.75">
      <c r="A83" s="10" t="s">
        <v>15</v>
      </c>
      <c r="B83" s="49">
        <f t="shared" si="1"/>
        <v>2.18226</v>
      </c>
      <c r="C83" s="49">
        <f t="shared" si="1"/>
        <v>4.36452</v>
      </c>
      <c r="D83" s="49">
        <f t="shared" si="1"/>
        <v>12.366139999999998</v>
      </c>
      <c r="E83" s="49">
        <f t="shared" si="1"/>
        <v>32.7339</v>
      </c>
    </row>
    <row r="84" spans="1:5" ht="12.75">
      <c r="A84" s="10" t="s">
        <v>16</v>
      </c>
      <c r="B84" s="49">
        <f t="shared" si="1"/>
        <v>1.6003239999999999</v>
      </c>
      <c r="C84" s="49">
        <f t="shared" si="1"/>
        <v>2.2550019999999997</v>
      </c>
      <c r="D84" s="49">
        <f t="shared" si="1"/>
        <v>3.0551639999999995</v>
      </c>
      <c r="E84" s="49">
        <f t="shared" si="1"/>
        <v>32.7339</v>
      </c>
    </row>
    <row r="85" spans="1:5" ht="12.75">
      <c r="A85" s="11"/>
      <c r="B85" s="7"/>
      <c r="C85" s="7"/>
      <c r="D85" s="7"/>
      <c r="E85" s="8"/>
    </row>
    <row r="86" spans="1:5" ht="12.75">
      <c r="A86" s="99" t="s">
        <v>17</v>
      </c>
      <c r="B86" s="100"/>
      <c r="C86" s="100"/>
      <c r="D86" s="100"/>
      <c r="E86" s="101"/>
    </row>
    <row r="87" spans="1:5" ht="12.75">
      <c r="A87" s="12" t="s">
        <v>19</v>
      </c>
      <c r="B87" s="49">
        <f>B23*$B$64/100</f>
        <v>4.00081</v>
      </c>
      <c r="C87" s="49">
        <f>C23*$B$64/100</f>
        <v>5.673876</v>
      </c>
      <c r="D87" s="49">
        <f>D23*$B$64/100</f>
        <v>13.820979999999999</v>
      </c>
      <c r="E87" s="49">
        <f>E23*$B$64/100</f>
        <v>58.193599999999996</v>
      </c>
    </row>
    <row r="88" spans="1:5" ht="12.75">
      <c r="A88" s="10" t="s">
        <v>20</v>
      </c>
      <c r="B88" s="49">
        <f aca="true" t="shared" si="2" ref="B88:E89">B24*$B$64/100</f>
        <v>4.146293999999999</v>
      </c>
      <c r="C88" s="49">
        <f t="shared" si="2"/>
        <v>5.8193600000000005</v>
      </c>
      <c r="D88" s="49">
        <f t="shared" si="2"/>
        <v>14.111948</v>
      </c>
      <c r="E88" s="49">
        <f t="shared" si="2"/>
        <v>58.193599999999996</v>
      </c>
    </row>
    <row r="89" spans="1:5" ht="12.75">
      <c r="A89" s="10" t="s">
        <v>21</v>
      </c>
      <c r="B89" s="49">
        <f t="shared" si="2"/>
        <v>4.36452</v>
      </c>
      <c r="C89" s="49">
        <f t="shared" si="2"/>
        <v>6.183069999999999</v>
      </c>
      <c r="D89" s="49">
        <f t="shared" si="2"/>
        <v>14.330174</v>
      </c>
      <c r="E89" s="49">
        <f t="shared" si="2"/>
        <v>65.4678</v>
      </c>
    </row>
    <row r="90" spans="1:5" ht="12.75">
      <c r="A90" s="11"/>
      <c r="B90" s="7"/>
      <c r="C90" s="7"/>
      <c r="D90" s="7"/>
      <c r="E90" s="8"/>
    </row>
    <row r="91" spans="1:5" ht="12.75">
      <c r="A91" s="99" t="s">
        <v>22</v>
      </c>
      <c r="B91" s="100"/>
      <c r="C91" s="100"/>
      <c r="D91" s="100"/>
      <c r="E91" s="101"/>
    </row>
    <row r="92" spans="1:5" ht="12.75">
      <c r="A92" s="12" t="s">
        <v>23</v>
      </c>
      <c r="B92" s="49">
        <f>B28*$B$64/100</f>
        <v>3.27339</v>
      </c>
      <c r="C92" s="49">
        <f>C28*$B$64/100</f>
        <v>5.091939999999999</v>
      </c>
      <c r="D92" s="49">
        <f>D28*$B$64/100</f>
        <v>13.09356</v>
      </c>
      <c r="E92" s="49">
        <f>E28*$B$64/100</f>
        <v>43.645199999999996</v>
      </c>
    </row>
    <row r="93" spans="1:5" ht="12.75">
      <c r="A93" s="10" t="s">
        <v>24</v>
      </c>
      <c r="B93" s="49">
        <f aca="true" t="shared" si="3" ref="B93:E99">B29*$B$64/100</f>
        <v>3.27339</v>
      </c>
      <c r="C93" s="49">
        <f t="shared" si="3"/>
        <v>5.091939999999999</v>
      </c>
      <c r="D93" s="49">
        <f t="shared" si="3"/>
        <v>13.09356</v>
      </c>
      <c r="E93" s="49">
        <f t="shared" si="3"/>
        <v>43.645199999999996</v>
      </c>
    </row>
    <row r="94" spans="1:5" ht="12.75">
      <c r="A94" s="10" t="s">
        <v>25</v>
      </c>
      <c r="B94" s="49">
        <f t="shared" si="3"/>
        <v>3.4916159999999996</v>
      </c>
      <c r="C94" s="49">
        <f t="shared" si="3"/>
        <v>5.237424</v>
      </c>
      <c r="D94" s="49">
        <f t="shared" si="3"/>
        <v>13.239044</v>
      </c>
      <c r="E94" s="49">
        <f t="shared" si="3"/>
        <v>50.919399999999996</v>
      </c>
    </row>
    <row r="95" spans="1:5" ht="12.75">
      <c r="A95" s="10" t="s">
        <v>26</v>
      </c>
      <c r="B95" s="49">
        <f t="shared" si="3"/>
        <v>3.6370999999999998</v>
      </c>
      <c r="C95" s="49">
        <f t="shared" si="3"/>
        <v>5.4556499999999994</v>
      </c>
      <c r="D95" s="49">
        <f t="shared" si="3"/>
        <v>13.457270000000001</v>
      </c>
      <c r="E95" s="49">
        <f t="shared" si="3"/>
        <v>50.919399999999996</v>
      </c>
    </row>
    <row r="96" spans="1:5" ht="12.75">
      <c r="A96" s="10" t="s">
        <v>27</v>
      </c>
      <c r="B96" s="49">
        <f t="shared" si="3"/>
        <v>3.782584</v>
      </c>
      <c r="C96" s="49">
        <f t="shared" si="3"/>
        <v>5.4556499999999994</v>
      </c>
      <c r="D96" s="49">
        <f t="shared" si="3"/>
        <v>13.457270000000001</v>
      </c>
      <c r="E96" s="49">
        <f t="shared" si="3"/>
        <v>58.193599999999996</v>
      </c>
    </row>
    <row r="97" spans="1:5" ht="12.75">
      <c r="A97" s="10" t="s">
        <v>28</v>
      </c>
      <c r="B97" s="49">
        <f t="shared" si="3"/>
        <v>3.6370999999999998</v>
      </c>
      <c r="C97" s="49">
        <f t="shared" si="3"/>
        <v>5.4556499999999994</v>
      </c>
      <c r="D97" s="49">
        <f t="shared" si="3"/>
        <v>13.457270000000001</v>
      </c>
      <c r="E97" s="49">
        <f t="shared" si="3"/>
        <v>58.193599999999996</v>
      </c>
    </row>
    <row r="98" spans="1:5" ht="12.75">
      <c r="A98" s="10" t="s">
        <v>29</v>
      </c>
      <c r="B98" s="49">
        <f t="shared" si="3"/>
        <v>3.6370999999999998</v>
      </c>
      <c r="C98" s="49">
        <f t="shared" si="3"/>
        <v>5.4556499999999994</v>
      </c>
      <c r="D98" s="49">
        <f t="shared" si="3"/>
        <v>13.239044</v>
      </c>
      <c r="E98" s="49">
        <f t="shared" si="3"/>
        <v>58.193599999999996</v>
      </c>
    </row>
    <row r="99" spans="1:5" ht="12.75">
      <c r="A99" s="13" t="s">
        <v>30</v>
      </c>
      <c r="B99" s="52">
        <f t="shared" si="3"/>
        <v>3.27339</v>
      </c>
      <c r="C99" s="52">
        <f t="shared" si="3"/>
        <v>5.091939999999999</v>
      </c>
      <c r="D99" s="52">
        <f t="shared" si="3"/>
        <v>12.366139999999998</v>
      </c>
      <c r="E99" s="52">
        <f t="shared" si="3"/>
        <v>58.193599999999996</v>
      </c>
    </row>
    <row r="100" spans="1:5" ht="12.75">
      <c r="A100" s="14"/>
      <c r="B100" s="14"/>
      <c r="C100" s="14"/>
      <c r="D100" s="14"/>
      <c r="E100" s="14"/>
    </row>
    <row r="101" spans="1:5" ht="12.75">
      <c r="A101" s="83" t="s">
        <v>92</v>
      </c>
      <c r="B101" s="84"/>
      <c r="C101" s="84"/>
      <c r="D101" s="84"/>
      <c r="E101" s="85"/>
    </row>
    <row r="102" spans="1:5" ht="12.75">
      <c r="A102" s="6"/>
      <c r="B102" s="7"/>
      <c r="C102" s="7"/>
      <c r="D102" s="7"/>
      <c r="E102" s="8"/>
    </row>
    <row r="103" spans="1:5" ht="12.75">
      <c r="A103" s="9" t="s">
        <v>86</v>
      </c>
      <c r="B103" s="9" t="s">
        <v>87</v>
      </c>
      <c r="C103" s="9" t="s">
        <v>88</v>
      </c>
      <c r="D103" s="9" t="s">
        <v>89</v>
      </c>
      <c r="E103" s="9" t="s">
        <v>90</v>
      </c>
    </row>
    <row r="104" spans="1:5" ht="12.75">
      <c r="A104" s="11"/>
      <c r="B104" s="7"/>
      <c r="C104" s="7"/>
      <c r="D104" s="7"/>
      <c r="E104" s="8"/>
    </row>
    <row r="105" spans="1:5" ht="12.75">
      <c r="A105" s="99" t="s">
        <v>31</v>
      </c>
      <c r="B105" s="100"/>
      <c r="C105" s="100"/>
      <c r="D105" s="100"/>
      <c r="E105" s="101"/>
    </row>
    <row r="106" spans="1:5" ht="12.75">
      <c r="A106" s="10" t="s">
        <v>32</v>
      </c>
      <c r="B106" s="49">
        <f>B42*$B$64/100</f>
        <v>3.27339</v>
      </c>
      <c r="C106" s="49">
        <f>C42*$B$64/100</f>
        <v>5.091939999999999</v>
      </c>
      <c r="D106" s="49">
        <f>D42*$B$64/100</f>
        <v>13.09356</v>
      </c>
      <c r="E106" s="49">
        <f>E42*$B$64/100</f>
        <v>47.28229999999999</v>
      </c>
    </row>
    <row r="107" spans="1:5" ht="12.75">
      <c r="A107" s="10" t="s">
        <v>33</v>
      </c>
      <c r="B107" s="49">
        <f aca="true" t="shared" si="4" ref="B107:E111">B43*$B$64/100</f>
        <v>3.27339</v>
      </c>
      <c r="C107" s="49">
        <f t="shared" si="4"/>
        <v>5.091939999999999</v>
      </c>
      <c r="D107" s="49">
        <f t="shared" si="4"/>
        <v>13.09356</v>
      </c>
      <c r="E107" s="49">
        <f t="shared" si="4"/>
        <v>47.28229999999999</v>
      </c>
    </row>
    <row r="108" spans="1:5" ht="12.75">
      <c r="A108" s="10" t="s">
        <v>34</v>
      </c>
      <c r="B108" s="49">
        <f t="shared" si="4"/>
        <v>3.4188739999999997</v>
      </c>
      <c r="C108" s="49">
        <f t="shared" si="4"/>
        <v>5.237424</v>
      </c>
      <c r="D108" s="49">
        <f t="shared" si="4"/>
        <v>13.457270000000001</v>
      </c>
      <c r="E108" s="49">
        <f t="shared" si="4"/>
        <v>50.919399999999996</v>
      </c>
    </row>
    <row r="109" spans="1:5" ht="12.75">
      <c r="A109" s="10" t="s">
        <v>35</v>
      </c>
      <c r="B109" s="49">
        <f t="shared" si="4"/>
        <v>1.4548400000000001</v>
      </c>
      <c r="C109" s="49">
        <f t="shared" si="4"/>
        <v>2.5459699999999996</v>
      </c>
      <c r="D109" s="49">
        <f t="shared" si="4"/>
        <v>5.8193600000000005</v>
      </c>
      <c r="E109" s="49">
        <f t="shared" si="4"/>
        <v>25.459699999999998</v>
      </c>
    </row>
    <row r="110" spans="1:5" ht="12.75">
      <c r="A110" s="10" t="s">
        <v>36</v>
      </c>
      <c r="B110" s="49">
        <f t="shared" si="4"/>
        <v>3.27339</v>
      </c>
      <c r="C110" s="49">
        <f t="shared" si="4"/>
        <v>5.091939999999999</v>
      </c>
      <c r="D110" s="49">
        <f t="shared" si="4"/>
        <v>12.366139999999998</v>
      </c>
      <c r="E110" s="49">
        <f t="shared" si="4"/>
        <v>47.28229999999999</v>
      </c>
    </row>
    <row r="111" spans="1:5" ht="12.75">
      <c r="A111" s="10" t="s">
        <v>37</v>
      </c>
      <c r="B111" s="49">
        <f t="shared" si="4"/>
        <v>3.4188739999999997</v>
      </c>
      <c r="C111" s="49">
        <f t="shared" si="4"/>
        <v>5.237424</v>
      </c>
      <c r="D111" s="49">
        <f t="shared" si="4"/>
        <v>13.09356</v>
      </c>
      <c r="E111" s="49">
        <f t="shared" si="4"/>
        <v>50.919399999999996</v>
      </c>
    </row>
    <row r="112" spans="1:5" ht="12.75">
      <c r="A112" s="11" t="s">
        <v>38</v>
      </c>
      <c r="B112" s="7"/>
      <c r="C112" s="7"/>
      <c r="D112" s="7"/>
      <c r="E112" s="8"/>
    </row>
    <row r="113" spans="1:5" ht="12.75">
      <c r="A113" s="99" t="s">
        <v>39</v>
      </c>
      <c r="B113" s="100"/>
      <c r="C113" s="100"/>
      <c r="D113" s="100"/>
      <c r="E113" s="101"/>
    </row>
    <row r="114" spans="1:5" ht="12.75">
      <c r="A114" s="10" t="s">
        <v>40</v>
      </c>
      <c r="B114" s="49">
        <f>B50*$B$64/100</f>
        <v>3.27339</v>
      </c>
      <c r="C114" s="49">
        <f>C50*$B$64/100</f>
        <v>4.72823</v>
      </c>
      <c r="D114" s="49">
        <f>D50*$B$64/100</f>
        <v>11.638720000000001</v>
      </c>
      <c r="E114" s="49">
        <f>E50*$B$64/100</f>
        <v>36.371</v>
      </c>
    </row>
    <row r="115" spans="1:5" ht="12.75">
      <c r="A115" s="10" t="s">
        <v>41</v>
      </c>
      <c r="B115" s="49">
        <f aca="true" t="shared" si="5" ref="B115:E119">B51*$B$64/100</f>
        <v>3.4188739999999997</v>
      </c>
      <c r="C115" s="49">
        <f t="shared" si="5"/>
        <v>4.72823</v>
      </c>
      <c r="D115" s="49">
        <f t="shared" si="5"/>
        <v>11.784203999999999</v>
      </c>
      <c r="E115" s="49">
        <f t="shared" si="5"/>
        <v>36.371</v>
      </c>
    </row>
    <row r="116" spans="1:5" ht="12.75">
      <c r="A116" s="10" t="s">
        <v>42</v>
      </c>
      <c r="B116" s="49">
        <f t="shared" si="5"/>
        <v>3.4188739999999997</v>
      </c>
      <c r="C116" s="49">
        <f t="shared" si="5"/>
        <v>4.72823</v>
      </c>
      <c r="D116" s="49">
        <f t="shared" si="5"/>
        <v>12.002429999999999</v>
      </c>
      <c r="E116" s="49">
        <f t="shared" si="5"/>
        <v>36.371</v>
      </c>
    </row>
    <row r="117" spans="1:5" ht="12.75">
      <c r="A117" s="10" t="s">
        <v>53</v>
      </c>
      <c r="B117" s="49">
        <f t="shared" si="5"/>
        <v>3.6370999999999998</v>
      </c>
      <c r="C117" s="49">
        <f t="shared" si="5"/>
        <v>4.873714</v>
      </c>
      <c r="D117" s="49">
        <f t="shared" si="5"/>
        <v>12.366139999999998</v>
      </c>
      <c r="E117" s="49">
        <f t="shared" si="5"/>
        <v>50.919399999999996</v>
      </c>
    </row>
    <row r="118" spans="1:5" ht="12.75">
      <c r="A118" s="10" t="s">
        <v>43</v>
      </c>
      <c r="B118" s="49">
        <f t="shared" si="5"/>
        <v>3.782584</v>
      </c>
      <c r="C118" s="49">
        <f t="shared" si="5"/>
        <v>5.091939999999999</v>
      </c>
      <c r="D118" s="49">
        <f t="shared" si="5"/>
        <v>12.511624</v>
      </c>
      <c r="E118" s="49">
        <f t="shared" si="5"/>
        <v>65.4678</v>
      </c>
    </row>
    <row r="119" spans="1:5" ht="12.75">
      <c r="A119" s="10" t="s">
        <v>44</v>
      </c>
      <c r="B119" s="49">
        <f t="shared" si="5"/>
        <v>3.782584</v>
      </c>
      <c r="C119" s="49">
        <f t="shared" si="5"/>
        <v>5.091939999999999</v>
      </c>
      <c r="D119" s="49">
        <f t="shared" si="5"/>
        <v>12.511624</v>
      </c>
      <c r="E119" s="49">
        <f t="shared" si="5"/>
        <v>58.193599999999996</v>
      </c>
    </row>
    <row r="120" spans="1:5" ht="12.75">
      <c r="A120" s="11"/>
      <c r="B120" s="7"/>
      <c r="C120" s="7"/>
      <c r="D120" s="7"/>
      <c r="E120" s="8"/>
    </row>
    <row r="121" spans="1:5" ht="12.75">
      <c r="A121" s="99" t="s">
        <v>45</v>
      </c>
      <c r="B121" s="100"/>
      <c r="C121" s="100"/>
      <c r="D121" s="100"/>
      <c r="E121" s="101"/>
    </row>
    <row r="122" spans="1:5" ht="12.75">
      <c r="A122" s="10" t="s">
        <v>46</v>
      </c>
      <c r="B122" s="49">
        <f aca="true" t="shared" si="6" ref="B122:E126">B58*$B$64/100</f>
        <v>2.18226</v>
      </c>
      <c r="C122" s="49">
        <f t="shared" si="6"/>
        <v>4.00081</v>
      </c>
      <c r="D122" s="49">
        <f t="shared" si="6"/>
        <v>9.45646</v>
      </c>
      <c r="E122" s="49">
        <f t="shared" si="6"/>
        <v>40.0081</v>
      </c>
    </row>
    <row r="123" spans="1:5" ht="12.75">
      <c r="A123" s="10" t="s">
        <v>47</v>
      </c>
      <c r="B123" s="49">
        <f t="shared" si="6"/>
        <v>2.9096800000000003</v>
      </c>
      <c r="C123" s="49">
        <f t="shared" si="6"/>
        <v>4.36452</v>
      </c>
      <c r="D123" s="49">
        <f t="shared" si="6"/>
        <v>10.54759</v>
      </c>
      <c r="E123" s="49">
        <f t="shared" si="6"/>
        <v>40.0081</v>
      </c>
    </row>
    <row r="124" spans="1:5" ht="12.75">
      <c r="A124" s="10" t="s">
        <v>48</v>
      </c>
      <c r="B124" s="49">
        <f t="shared" si="6"/>
        <v>2.691454</v>
      </c>
      <c r="C124" s="49">
        <f t="shared" si="6"/>
        <v>4.146293999999999</v>
      </c>
      <c r="D124" s="49">
        <f t="shared" si="6"/>
        <v>10.183879999999998</v>
      </c>
      <c r="E124" s="49">
        <f t="shared" si="6"/>
        <v>40.0081</v>
      </c>
    </row>
    <row r="125" spans="1:5" ht="12.75">
      <c r="A125" s="10" t="s">
        <v>49</v>
      </c>
      <c r="B125" s="49">
        <f t="shared" si="6"/>
        <v>3.27339</v>
      </c>
      <c r="C125" s="49">
        <f t="shared" si="6"/>
        <v>4.873714</v>
      </c>
      <c r="D125" s="49">
        <f t="shared" si="6"/>
        <v>12.002429999999999</v>
      </c>
      <c r="E125" s="49">
        <f t="shared" si="6"/>
        <v>47.28229999999999</v>
      </c>
    </row>
    <row r="126" spans="1:5" ht="12.75">
      <c r="A126" s="13" t="s">
        <v>50</v>
      </c>
      <c r="B126" s="52">
        <f t="shared" si="6"/>
        <v>2.5459699999999996</v>
      </c>
      <c r="C126" s="52">
        <f t="shared" si="6"/>
        <v>4.00081</v>
      </c>
      <c r="D126" s="52">
        <f t="shared" si="6"/>
        <v>9.820170000000001</v>
      </c>
      <c r="E126" s="52">
        <f t="shared" si="6"/>
        <v>50.919399999999996</v>
      </c>
    </row>
  </sheetData>
  <sheetProtection password="C0B2" sheet="1" objects="1" scenarios="1"/>
  <mergeCells count="20">
    <mergeCell ref="A1:E1"/>
    <mergeCell ref="A2:E2"/>
    <mergeCell ref="A6:E6"/>
    <mergeCell ref="A14:E14"/>
    <mergeCell ref="A22:E22"/>
    <mergeCell ref="A27:E27"/>
    <mergeCell ref="A37:E37"/>
    <mergeCell ref="A41:E41"/>
    <mergeCell ref="A66:E66"/>
    <mergeCell ref="A70:E70"/>
    <mergeCell ref="A49:E49"/>
    <mergeCell ref="A57:E57"/>
    <mergeCell ref="A65:E65"/>
    <mergeCell ref="A105:E105"/>
    <mergeCell ref="A113:E113"/>
    <mergeCell ref="A121:E121"/>
    <mergeCell ref="A78:E78"/>
    <mergeCell ref="A86:E86"/>
    <mergeCell ref="A91:E91"/>
    <mergeCell ref="A101:E101"/>
  </mergeCells>
  <printOptions/>
  <pageMargins left="0.7874015748031497" right="0.7874015748031497" top="0.7874015748031497" bottom="0.7874015748031497" header="0.5118110236220472" footer="0.7086614173228347"/>
  <pageSetup horizontalDpi="300" verticalDpi="300" orientation="landscape" paperSize="9" r:id="rId3"/>
  <headerFooter alignWithMargins="0">
    <oddFooter>&amp;C&amp;"Arial,Negrito Itálico"&amp;9&amp;A&amp;R&amp;8Página &amp;P</oddFooter>
  </headerFooter>
  <rowBreaks count="4" manualBreakCount="4">
    <brk id="35" max="255" man="1"/>
    <brk id="62" max="255" man="1"/>
    <brk id="99" max="255" man="1"/>
    <brk id="1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 Engenharia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Edmundo Pilz</dc:creator>
  <cp:keywords/>
  <dc:description/>
  <cp:lastModifiedBy>.</cp:lastModifiedBy>
  <cp:lastPrinted>2006-02-02T13:17:48Z</cp:lastPrinted>
  <dcterms:created xsi:type="dcterms:W3CDTF">2000-02-24T19:49:30Z</dcterms:created>
  <dcterms:modified xsi:type="dcterms:W3CDTF">2007-10-10T20:24:09Z</dcterms:modified>
  <cp:category/>
  <cp:version/>
  <cp:contentType/>
  <cp:contentStatus/>
</cp:coreProperties>
</file>